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codeName="{B1203076-2D4D-A25B-A398-973B695A806A}"/>
  <workbookPr updateLinks="never" codeName="ThisWorkbook" defaultThemeVersion="124226"/>
  <mc:AlternateContent xmlns:mc="http://schemas.openxmlformats.org/markup-compatibility/2006">
    <mc:Choice Requires="x15">
      <x15ac:absPath xmlns:x15ac="http://schemas.microsoft.com/office/spreadsheetml/2010/11/ac" url="C:\Users\LWetzel\Documents\Delete\"/>
    </mc:Choice>
  </mc:AlternateContent>
  <bookViews>
    <workbookView xWindow="0" yWindow="0" windowWidth="19200" windowHeight="9852" activeTab="2"/>
  </bookViews>
  <sheets>
    <sheet name="Customer Info" sheetId="4" r:id="rId1"/>
    <sheet name="Signature Page" sheetId="8" r:id="rId2"/>
    <sheet name="Utility Information" sheetId="10" r:id="rId3"/>
    <sheet name="Project Info" sheetId="5" r:id="rId4"/>
    <sheet name="IRR Tool" sheetId="3" state="hidden" r:id="rId5"/>
    <sheet name="Support" sheetId="6" state="hidden" r:id="rId6"/>
    <sheet name="Terms and Conditions" sheetId="9" r:id="rId7"/>
  </sheets>
  <externalReferences>
    <externalReference r:id="rId8"/>
  </externalReferences>
  <definedNames>
    <definedName name="Building_Type">Support!$A$2:$A$9</definedName>
    <definedName name="Codes">#REF!</definedName>
    <definedName name="Electric">[1]Support!$D$2:$D$5</definedName>
    <definedName name="Electric_Utility">Support!$D$2:$D$5</definedName>
    <definedName name="Gas">[1]Support!$E$2:$E$5</definedName>
    <definedName name="Gas_Utility">Support!$E$2:$E$5</definedName>
    <definedName name="Incorporated">Support!$B$2:$B$4</definedName>
    <definedName name="Life_Lookup">Support!$F$2:$G$6</definedName>
    <definedName name="Payee">Support!$C$2:$C$4</definedName>
    <definedName name="_xlnm.Print_Area" localSheetId="0">'Customer Info'!$A$1:$I$56</definedName>
    <definedName name="_xlnm.Print_Area" localSheetId="3">'Project Info'!$A$1:$I$178</definedName>
    <definedName name="_xlnm.Print_Area" localSheetId="1">'Signature Page'!$A$1:$I$48</definedName>
    <definedName name="_xlnm.Print_Area" localSheetId="6">'Terms and Conditions'!$A$1:$A$80</definedName>
    <definedName name="Tech_Code">Support!$F$2:$F$7</definedName>
  </definedNames>
  <calcPr calcId="171027"/>
</workbook>
</file>

<file path=xl/calcChain.xml><?xml version="1.0" encoding="utf-8"?>
<calcChain xmlns="http://schemas.openxmlformats.org/spreadsheetml/2006/main">
  <c r="F15" i="5" l="1"/>
  <c r="A171" i="5" l="1"/>
  <c r="B15" i="5" l="1"/>
  <c r="G15" i="5"/>
  <c r="A15" i="5"/>
  <c r="C69" i="10"/>
  <c r="H15" i="5" s="1"/>
  <c r="F66" i="10"/>
  <c r="E66" i="10"/>
  <c r="C66" i="10"/>
  <c r="C47" i="10"/>
  <c r="D15" i="5" s="1"/>
  <c r="D44" i="10"/>
  <c r="C44" i="10"/>
  <c r="F44" i="10"/>
  <c r="E44" i="10"/>
  <c r="D47" i="10" l="1"/>
  <c r="E15" i="5" s="1"/>
  <c r="D69" i="10"/>
  <c r="I15" i="5" s="1"/>
  <c r="F69" i="10"/>
  <c r="F47" i="10"/>
  <c r="B1" i="3"/>
  <c r="E3" i="3" s="1"/>
  <c r="C171" i="5"/>
  <c r="C174" i="5" s="1"/>
  <c r="I171" i="5" s="1"/>
  <c r="G171" i="5"/>
  <c r="E174" i="5"/>
  <c r="E171" i="5"/>
  <c r="A289" i="5"/>
  <c r="A288" i="5"/>
  <c r="J123" i="5"/>
  <c r="J74" i="5"/>
  <c r="J25" i="5"/>
  <c r="B3" i="3" l="1"/>
  <c r="F3" i="3" s="1"/>
  <c r="A177" i="5"/>
  <c r="G174" i="5" s="1"/>
  <c r="G177" i="5" s="1"/>
  <c r="B2" i="3"/>
  <c r="AT3" i="3" l="1"/>
  <c r="C177" i="5"/>
  <c r="G3" i="3"/>
  <c r="H3" i="3" s="1"/>
  <c r="I3" i="3" l="1"/>
  <c r="J3" i="3" s="1"/>
  <c r="K3" i="3" l="1"/>
  <c r="L3" i="3" s="1"/>
  <c r="M3" i="3" l="1"/>
  <c r="N3" i="3" s="1"/>
  <c r="O3" i="3" l="1"/>
  <c r="P3" i="3" s="1"/>
  <c r="Q3" i="3" s="1"/>
  <c r="R3" i="3" s="1"/>
  <c r="S3" i="3" s="1"/>
  <c r="T3" i="3" s="1"/>
  <c r="U3" i="3" s="1"/>
  <c r="V3" i="3" s="1"/>
  <c r="W3" i="3" s="1"/>
  <c r="X3" i="3" s="1"/>
  <c r="Y3" i="3" s="1"/>
  <c r="Z3" i="3" s="1"/>
  <c r="AA3" i="3" s="1"/>
  <c r="AB3" i="3" s="1"/>
  <c r="AC3" i="3" s="1"/>
  <c r="AD3" i="3" s="1"/>
  <c r="AE3" i="3" s="1"/>
  <c r="AF3" i="3" s="1"/>
  <c r="AG3" i="3" s="1"/>
  <c r="AH3" i="3" s="1"/>
  <c r="AI3" i="3" s="1"/>
  <c r="AJ3" i="3" s="1"/>
  <c r="AK3" i="3" s="1"/>
  <c r="AL3" i="3" s="1"/>
  <c r="AM3" i="3" s="1"/>
  <c r="AN3" i="3" s="1"/>
  <c r="AO3" i="3" s="1"/>
  <c r="AP3" i="3" s="1"/>
  <c r="AQ3" i="3" s="1"/>
  <c r="AR3" i="3" s="1"/>
  <c r="AS3" i="3" s="1"/>
  <c r="B4" i="3" s="1"/>
  <c r="E177" i="5" s="1"/>
</calcChain>
</file>

<file path=xl/sharedStrings.xml><?xml version="1.0" encoding="utf-8"?>
<sst xmlns="http://schemas.openxmlformats.org/spreadsheetml/2006/main" count="408" uniqueCount="308">
  <si>
    <t>Customer Information</t>
  </si>
  <si>
    <t>Gas Utility</t>
  </si>
  <si>
    <t>Company</t>
  </si>
  <si>
    <t>Building Type</t>
  </si>
  <si>
    <t>Facility Address</t>
  </si>
  <si>
    <t>City</t>
  </si>
  <si>
    <t>Contact Person</t>
  </si>
  <si>
    <t>Telephone Number</t>
  </si>
  <si>
    <t>Fax Number</t>
  </si>
  <si>
    <t>State</t>
  </si>
  <si>
    <t>Contractor Information</t>
  </si>
  <si>
    <t>HVAC</t>
  </si>
  <si>
    <t>Year</t>
  </si>
  <si>
    <t>R Est</t>
  </si>
  <si>
    <t>Total Project Cost</t>
  </si>
  <si>
    <t>Cash Flow</t>
  </si>
  <si>
    <t>IRR</t>
  </si>
  <si>
    <t>Measure Life</t>
  </si>
  <si>
    <t>Annual Cost Savings</t>
  </si>
  <si>
    <t xml:space="preserve">1. Please refer to the program guide for additional applicable technical requirements if applicable. </t>
  </si>
  <si>
    <t>Acknowledgement</t>
  </si>
  <si>
    <t>Phone: 866-657-6278              Fax: 732-855-0422</t>
  </si>
  <si>
    <t>Electric Utility</t>
  </si>
  <si>
    <t>Zip Code</t>
  </si>
  <si>
    <t>Federal Tax ID #</t>
  </si>
  <si>
    <t>Payee</t>
  </si>
  <si>
    <t>Building Square Footage</t>
  </si>
  <si>
    <t>Incorporated</t>
  </si>
  <si>
    <t>Electric Acct. Number</t>
  </si>
  <si>
    <t>Gas Acct. Number</t>
  </si>
  <si>
    <t>Contact Email Address</t>
  </si>
  <si>
    <t>Equipment Location</t>
  </si>
  <si>
    <t>Measure #1</t>
  </si>
  <si>
    <t>Proposed Equipment Type</t>
  </si>
  <si>
    <t>Measure #2</t>
  </si>
  <si>
    <t>Measure #3</t>
  </si>
  <si>
    <t>Custom Project Totals &amp; Incentives</t>
  </si>
  <si>
    <t>Total Peak kW Red.</t>
  </si>
  <si>
    <t>Project Life (yrs)</t>
  </si>
  <si>
    <t>Yes</t>
  </si>
  <si>
    <t>No</t>
  </si>
  <si>
    <t>Other</t>
  </si>
  <si>
    <t>Customer</t>
  </si>
  <si>
    <t>Contractor</t>
  </si>
  <si>
    <t>Atlantic City Electric</t>
  </si>
  <si>
    <t>South Jersey Gas</t>
  </si>
  <si>
    <t>PSE&amp;G</t>
  </si>
  <si>
    <t>New Jersey Natural Gas</t>
  </si>
  <si>
    <t>Rockland Electric Co.</t>
  </si>
  <si>
    <t>Elizabethtown Gas</t>
  </si>
  <si>
    <t>Jersey Central P&amp;L</t>
  </si>
  <si>
    <t>Tech Code</t>
  </si>
  <si>
    <t>AMC</t>
  </si>
  <si>
    <t>WHR</t>
  </si>
  <si>
    <t>Estimated Incentive</t>
  </si>
  <si>
    <t>Total Ann. kWh Savings</t>
  </si>
  <si>
    <t>Total Ann. Therm Savings</t>
  </si>
  <si>
    <t>Total Ann. Energy Cost Savings</t>
  </si>
  <si>
    <t>Total Ann. O&amp;M Savings</t>
  </si>
  <si>
    <t>Project Simple Payback without Incentives (yrs)</t>
  </si>
  <si>
    <t>Project Simple Payback with Incentives (yrs)</t>
  </si>
  <si>
    <t>Project IRR %</t>
  </si>
  <si>
    <t>Cost for IRR</t>
  </si>
  <si>
    <t>Office</t>
  </si>
  <si>
    <t>Retail</t>
  </si>
  <si>
    <t>Mailing Address</t>
  </si>
  <si>
    <t>Existing Equipment Type</t>
  </si>
  <si>
    <t>Industrial</t>
  </si>
  <si>
    <t>Municipality</t>
  </si>
  <si>
    <t>E-mail Address</t>
  </si>
  <si>
    <t>-</t>
  </si>
  <si>
    <t>Measure Life (per operating hours)</t>
  </si>
  <si>
    <t>Incentive Based On</t>
  </si>
  <si>
    <t>Custom Application Checklist Items</t>
  </si>
  <si>
    <t>Please mark all items that apply to the project in the checklist below.  In order for the project to be eligible for incentive, all of the following items must be executed.</t>
  </si>
  <si>
    <t>Project summary describing existing conditions/equipment and proposed custom technology</t>
  </si>
  <si>
    <t>12 months of electric and/or gas utility bills including any third party supplier invoices</t>
  </si>
  <si>
    <t>Equipment manufacturer specifications documents</t>
  </si>
  <si>
    <t>Complete application, signed by the customer</t>
  </si>
  <si>
    <t>References for Cost and Energy Savings Calculations included in the application package</t>
  </si>
  <si>
    <t>Baseline Project Cost*</t>
  </si>
  <si>
    <r>
      <rPr>
        <b/>
        <sz val="14"/>
        <color theme="0"/>
        <rFont val="Arial"/>
        <family val="2"/>
      </rPr>
      <t>Custom Application Requirements*</t>
    </r>
    <r>
      <rPr>
        <b/>
        <sz val="14"/>
        <color theme="0"/>
        <rFont val="Cambria"/>
        <family val="1"/>
        <scheme val="major"/>
      </rPr>
      <t xml:space="preserve"> </t>
    </r>
    <r>
      <rPr>
        <sz val="8"/>
        <color indexed="9"/>
        <rFont val="Times New Roman"/>
        <family val="1"/>
      </rPr>
      <t>These requirements are in addition to the Program Terms and Conditions</t>
    </r>
  </si>
  <si>
    <r>
      <t xml:space="preserve">Pre-Install Ann. Hours </t>
    </r>
    <r>
      <rPr>
        <b/>
        <sz val="8"/>
        <color indexed="8"/>
        <rFont val="Times New Roman"/>
        <family val="1"/>
      </rPr>
      <t>(associated w/ measure)</t>
    </r>
  </si>
  <si>
    <r>
      <t xml:space="preserve">Post-Install Ann. Hours </t>
    </r>
    <r>
      <rPr>
        <b/>
        <sz val="8"/>
        <color indexed="8"/>
        <rFont val="Times New Roman"/>
        <family val="1"/>
      </rPr>
      <t>(associated w/ measure)</t>
    </r>
  </si>
  <si>
    <r>
      <t>Ann. O&amp;M Savings ($)</t>
    </r>
    <r>
      <rPr>
        <b/>
        <sz val="8"/>
        <color indexed="8"/>
        <rFont val="Times New Roman"/>
        <family val="1"/>
      </rPr>
      <t xml:space="preserve"> if applicable</t>
    </r>
  </si>
  <si>
    <t>Minimum annual energy savings requirement met for this project - 75,000 kWh / 1,500 therms</t>
  </si>
  <si>
    <t>Definitions:</t>
  </si>
  <si>
    <t>Program Terms and Conditions</t>
  </si>
  <si>
    <r>
      <t>NJ SmartStart Buildings</t>
    </r>
    <r>
      <rPr>
        <sz val="18"/>
        <color rgb="FF002060"/>
        <rFont val="Calibri"/>
        <family val="2"/>
      </rPr>
      <t>®</t>
    </r>
  </si>
  <si>
    <t xml:space="preserve">New Jersey's Clean Energy Program                                        c/o TRC Energy Services                                                                 900 Route 9 North, Suite 404                                                          Woodbridge, NJ 07095            </t>
  </si>
  <si>
    <t>Measure Life (per operating hours / 18 yr Max)</t>
  </si>
  <si>
    <t>* Baseline project cost for new construction, major gut-rehab or equipment replacement projects.</t>
  </si>
  <si>
    <t>7. Pre and Post-Installation inspections will be required for any project where estimated incentives are calculated in excess of $25,000.  All other projects may be subject to random inspection.</t>
  </si>
  <si>
    <t>8. Certain measures may require post-installation metering, trending analysis, and/or a Statement of Substantial Completion by the installing contractor.</t>
  </si>
  <si>
    <t>9. Custom measures projects  require approval before equipment is installed.</t>
  </si>
  <si>
    <t>Total Measure Cost (Material and Labor)</t>
  </si>
  <si>
    <t>Existing System kWh (Annual)</t>
  </si>
  <si>
    <t>Peak Demand Reduced (kW)</t>
  </si>
  <si>
    <t>Existing System Therms (Annual)</t>
  </si>
  <si>
    <t>Proposed System Therms (Annual)</t>
  </si>
  <si>
    <t>Proposed System kWh (Annual)</t>
  </si>
  <si>
    <t>Annual kWh Consumption</t>
  </si>
  <si>
    <t>Total Cost + 3rd Party Supply</t>
  </si>
  <si>
    <t>Annual Therm Consumption</t>
  </si>
  <si>
    <t>4. All energy savings and cost figures must be explicitly defined and referenced in the application package. Any prescriptive or ineligible measure energy savings and cost should be excluded from the application.  Minimum annual energy savings requirements: 75,000 kWh for custom electric projects and 1,500 Therms for custom gas projects.</t>
  </si>
  <si>
    <r>
      <t xml:space="preserve">3. </t>
    </r>
    <r>
      <rPr>
        <sz val="8"/>
        <color indexed="8"/>
        <rFont val="Times New Roman"/>
        <family val="1"/>
      </rPr>
      <t>Incentives are calculated based on the lesser of three factors. Buy-down to a 1 year payback based on incremental cost, 50% of incremental project cost, or $0.16/kWh and $1.60/Therm saved in the first year. Projects with a payback without incentive less than 1 year are not eligible.</t>
    </r>
  </si>
  <si>
    <t>Company Name (as listed on utility bill)</t>
  </si>
  <si>
    <t>NAICS Code</t>
  </si>
  <si>
    <t>How did you hear about the program</t>
  </si>
  <si>
    <t>Payee Information</t>
  </si>
  <si>
    <t>2. A complete application package should include the following: - Application completed and signed by the customer, cost and energy savings calculations information referenced in the application package, project summary describing existing conditions/equipment and proposed custom technology, 12 months of electric and/or gas utility bills including any third party supplier invoices, equipment manufacturer specifications documents. Project costs should be explicitly defined to include, at a minimum, material and labor/installation costs. Sales tax should be excluded from these figures.</t>
  </si>
  <si>
    <t>Documentation supporting project exceeds ASHRAE 90.1-2013 or applicable industry standards by 2%</t>
  </si>
  <si>
    <t>Utility Rate Analysis</t>
  </si>
  <si>
    <t>Instructions</t>
  </si>
  <si>
    <t>Select electric and gas utility provider from dropdowns below. Enter account number(s) in the space provided.</t>
  </si>
  <si>
    <t>If there are multiple electric or gas accounts, enter a summary of usage and cost for all accounts below. Attach a separate spreadsheet with a breakdown per account.</t>
  </si>
  <si>
    <t xml:space="preserve">12 months of consecutive utility bills are required for both delivery and supply. </t>
  </si>
  <si>
    <t>Electric Delivery Utility (dropdown)</t>
  </si>
  <si>
    <t>Gas Delivery Utility (dropdown)</t>
  </si>
  <si>
    <t>Electric</t>
  </si>
  <si>
    <t>Service Period 
Start Date</t>
  </si>
  <si>
    <t>Service Period 
End Date</t>
  </si>
  <si>
    <t>Billed kWh</t>
  </si>
  <si>
    <t>kW Peak</t>
  </si>
  <si>
    <t>Delivery Cost</t>
  </si>
  <si>
    <t>Supply Cost</t>
  </si>
  <si>
    <t>(Example)  7/1/2016</t>
  </si>
  <si>
    <t>Subtotal/Max</t>
  </si>
  <si>
    <t>Total Billed kWh</t>
  </si>
  <si>
    <t>Total Electric Cost</t>
  </si>
  <si>
    <t>$/kWh</t>
  </si>
  <si>
    <t>Electric Summary</t>
  </si>
  <si>
    <t>Natural Gas</t>
  </si>
  <si>
    <t>Billed Therms</t>
  </si>
  <si>
    <t>Subtotal</t>
  </si>
  <si>
    <t>Total Billed Therms</t>
  </si>
  <si>
    <t>Total Gas Cost</t>
  </si>
  <si>
    <t>$/therm</t>
  </si>
  <si>
    <t>Gas Summary</t>
  </si>
  <si>
    <t>Custom Project Details</t>
  </si>
  <si>
    <t>Account Number(s)</t>
  </si>
  <si>
    <t>Enter Text Here</t>
  </si>
  <si>
    <t>Insert Text Here</t>
  </si>
  <si>
    <t>A - Existing Equipment Description and Operation:</t>
  </si>
  <si>
    <t>B - Proposed Equipment Description and Operation:</t>
  </si>
  <si>
    <t xml:space="preserve">C - Savings Methodology Description: </t>
  </si>
  <si>
    <t>D - Baseline Determination Description:</t>
  </si>
  <si>
    <t>E - Operation and Maintenance Savings Description:</t>
  </si>
  <si>
    <t xml:space="preserve">Program Efficiency Requirement:
Baseline for custom retrofit projects will be existing conditions, however the custom measure must exceed ASHRAE 90.1-2013 standards by at least 2%.
In cases where ASHRAE standards do not apply, the Program will require that custom measures exceed industry standards per the Consortium for Energy Efficiency (CEE), EPA ENERGY STAR, and/or others.  New construction/gut-rehab projects will use ASHRAE 90.1-2013 as the baseline for estimating energy savings. The baseline for equipment replacement projects will be current code (as applicable). A baseline cost must be entered at the bottom of the project info tab for these projects unless otherwise specified by the Market Manager. Information supporting the proposed project exceeding ASHRAE or applicable industry standard must be provided in the application submission. Proposed measures provided a prescriptive incentive will not be eligible for custom incentives. 
D. Identify the baseline equipment and/or condition used in the provided savings calculations. Describe in detail how the proposed Custom measure exceeds the program efficiency requirements stated above.
If a baseline cost is required, describe the basis for selection of the baseline equipment/technology as defined by ASHRAE or applicable industry standard. Please reference areas of code that apply to this measure.
</t>
  </si>
  <si>
    <t xml:space="preserve">Describe how operational and maintenance savings were calculated or estimated. Attach any O&amp;M calculations or documentation to this application. If not applicable, enter n/a. O&amp;M savings does NOT include energy cost savings. </t>
  </si>
  <si>
    <t>Describe the source of electric and/or gas savings associated with implementation of the custom measure and the methodology, including any assumptions, that were used in developing annual savings calculations.</t>
  </si>
  <si>
    <t>If submitting multiple custom measures, please check the appropriate box to the right.</t>
  </si>
  <si>
    <t xml:space="preserve"> (Incentive will not calculate if customer utility information is blank in the Utility Information Tab)</t>
  </si>
  <si>
    <t>Commercial</t>
  </si>
  <si>
    <t>County</t>
  </si>
  <si>
    <t>Regional Authority</t>
  </si>
  <si>
    <t>Federal</t>
  </si>
  <si>
    <t>School: K-12</t>
  </si>
  <si>
    <t>School: College / University : Public</t>
  </si>
  <si>
    <t>School: College / University : Private</t>
  </si>
  <si>
    <t>School: Vocational / Technical</t>
  </si>
  <si>
    <t>School: Other</t>
  </si>
  <si>
    <t>Multifamily</t>
  </si>
  <si>
    <t>Non-Profit</t>
  </si>
  <si>
    <t>New Jersey</t>
  </si>
  <si>
    <t>Company Type</t>
  </si>
  <si>
    <t>Bank / Financial Center</t>
  </si>
  <si>
    <t>Center / Club / Meeting Hall / Public Assembly</t>
  </si>
  <si>
    <t>Classroom / Laboratory / Administrative</t>
  </si>
  <si>
    <t>Clinic / Medical Office</t>
  </si>
  <si>
    <t xml:space="preserve">Convenience Store </t>
  </si>
  <si>
    <t>Court House</t>
  </si>
  <si>
    <t>Datacenter / Telecommunications</t>
  </si>
  <si>
    <t>Dormitory</t>
  </si>
  <si>
    <t>Elementary School</t>
  </si>
  <si>
    <t xml:space="preserve">Emergency Services </t>
  </si>
  <si>
    <t>Energy/Power Station</t>
  </si>
  <si>
    <t>Garage / Parking Structure</t>
  </si>
  <si>
    <t>Gas Station (stand-alone)</t>
  </si>
  <si>
    <t>Gas Station (w/ Convenience Store)</t>
  </si>
  <si>
    <t xml:space="preserve">Grocery / Supermarket / Food Sales </t>
  </si>
  <si>
    <t>Gymnasium / Fitness Center</t>
  </si>
  <si>
    <t>High School</t>
  </si>
  <si>
    <t>Hospital / Medical Center</t>
  </si>
  <si>
    <t>Hotel / Casino / Convention Center</t>
  </si>
  <si>
    <t>Hotel / Motel</t>
  </si>
  <si>
    <t>Laundromat</t>
  </si>
  <si>
    <t>Library</t>
  </si>
  <si>
    <t>Mall</t>
  </si>
  <si>
    <t>Middle School</t>
  </si>
  <si>
    <t>Mixed-Use</t>
  </si>
  <si>
    <t>Multifamily - Low Rise / Garden</t>
  </si>
  <si>
    <t>Multifamily - Mid/High Rise</t>
  </si>
  <si>
    <t>Nursing Home / Assisted Living</t>
  </si>
  <si>
    <t>Parking Lot / Street / Traffic Lights</t>
  </si>
  <si>
    <t>Penitentiary / Jail / Prison</t>
  </si>
  <si>
    <t>Pharmaceutical / Laboratory</t>
  </si>
  <si>
    <t>Post Office / Mailing Center</t>
  </si>
  <si>
    <t>Pre-school / Daycare</t>
  </si>
  <si>
    <t>Private School / Mixed Grades</t>
  </si>
  <si>
    <t>Production / Manufacturing</t>
  </si>
  <si>
    <t>Recreation / Entertainment / Parks</t>
  </si>
  <si>
    <t>Refinery</t>
  </si>
  <si>
    <t>Religious Institution</t>
  </si>
  <si>
    <t>Restaurant - Fast Food / Food Service</t>
  </si>
  <si>
    <t xml:space="preserve">Restaurant - Sit Down / Bar </t>
  </si>
  <si>
    <t>Service</t>
  </si>
  <si>
    <t>Storage - Conditioned</t>
  </si>
  <si>
    <t>Storage - Unconditioned</t>
  </si>
  <si>
    <t>Student Center / Cafeteria</t>
  </si>
  <si>
    <t>Transportation</t>
  </si>
  <si>
    <t>University / College - General</t>
  </si>
  <si>
    <t>Warehouse - Conditioned / Refrigerated</t>
  </si>
  <si>
    <t>Warehouse - Unconditioned</t>
  </si>
  <si>
    <t>Water / Wastewater Treatment / Pumping</t>
  </si>
  <si>
    <t xml:space="preserve">6. For LED projects where the product is qualified by either DLC or Energy Star but the qualification category is not present on the Prescriptive Lighting application, the following additional information should be included with the application. 1) Confirmation of existing fixture wattage (ballast/lamp or other system documentation). 2) Documentation supporting existing and proposed lighting run hours. 3) Sample photometric (lighting output) report of existing and proposed conditions for general representative spaces. </t>
  </si>
  <si>
    <t>Email, Mail or Fax your application package DIRECTLY to the Commercial/Industrial Program Manager.</t>
  </si>
  <si>
    <t>NJApps@njcleanenergy.com</t>
  </si>
  <si>
    <t xml:space="preserve">* If submitting via email, please compile and consolidate all documents in a clear and logical format for review. A 5MB file attachment limit is recommended. </t>
  </si>
  <si>
    <t>Eligibility</t>
  </si>
  <si>
    <r>
      <t>2.</t>
    </r>
    <r>
      <rPr>
        <sz val="7"/>
        <color theme="1"/>
        <rFont val="Times New Roman"/>
        <family val="1"/>
      </rPr>
      <t xml:space="preserve">        </t>
    </r>
    <r>
      <rPr>
        <sz val="9"/>
        <color theme="1"/>
        <rFont val="Calibri"/>
        <family val="2"/>
        <scheme val="minor"/>
      </rPr>
      <t>Program Incentives are available to non-residential retail electric and/or gas service participating customers of a New Jersey Utilities. A participating customer must pay Societal Benefits Charges under a New Jersey Utility account serving the fuel type (electric or gas) applicable to the specific Energy-Efficient Measure. Participating customers who have not contributed to the Societal Benefits Charge of the applicable New Jersey Utility are not be eligible for incentives offered through this program. New Jersey Utilities include Atlantic City Electric, Jersey Central Power &amp; Light, Rockland Electric Company, New Jersey Natural Gas, Elizabethtown Gas, PSE&amp;G and South Jersey Gas.</t>
    </r>
  </si>
  <si>
    <r>
      <t>3.</t>
    </r>
    <r>
      <rPr>
        <sz val="7"/>
        <color theme="1"/>
        <rFont val="Times New Roman"/>
        <family val="1"/>
      </rPr>
      <t xml:space="preserve">        </t>
    </r>
    <r>
      <rPr>
        <sz val="9"/>
        <color theme="1"/>
        <rFont val="Calibri"/>
        <family val="2"/>
        <scheme val="minor"/>
      </rPr>
      <t>Each utility account requires a complete, separate application. Projects for the same utility account and the same technology being done at the same time should be submitted on one application.</t>
    </r>
  </si>
  <si>
    <r>
      <t>4.</t>
    </r>
    <r>
      <rPr>
        <sz val="7"/>
        <color theme="1"/>
        <rFont val="Times New Roman"/>
        <family val="1"/>
      </rPr>
      <t xml:space="preserve">        </t>
    </r>
    <r>
      <rPr>
        <sz val="9"/>
        <color theme="1"/>
        <rFont val="Calibri"/>
        <family val="2"/>
        <scheme val="minor"/>
      </rPr>
      <t xml:space="preserve">For all Prescriptive measures </t>
    </r>
    <r>
      <rPr>
        <i/>
        <u/>
        <sz val="9"/>
        <color theme="1"/>
        <rFont val="Calibri"/>
        <family val="2"/>
        <scheme val="minor"/>
      </rPr>
      <t>with the exception of Prescriptive &amp; Performance Lighting, Lighting Controls and Custom measures</t>
    </r>
    <r>
      <rPr>
        <sz val="9"/>
        <color theme="1"/>
        <rFont val="Calibri"/>
        <family val="2"/>
        <scheme val="minor"/>
      </rPr>
      <t xml:space="preserve">,  pre-approval is not required prior to installation, however any participating customer and/or agent who purchases and installs equipment without Program Manager approval does so at his/her own risk. </t>
    </r>
  </si>
  <si>
    <r>
      <t>5.</t>
    </r>
    <r>
      <rPr>
        <sz val="7"/>
        <color theme="1"/>
        <rFont val="Times New Roman"/>
        <family val="1"/>
      </rPr>
      <t xml:space="preserve">        </t>
    </r>
    <r>
      <rPr>
        <sz val="9"/>
        <color theme="1"/>
        <rFont val="Calibri"/>
        <family val="2"/>
        <scheme val="minor"/>
      </rPr>
      <t>For completed projects that do not require program pre-approval (excluding Prescriptive Lighting, Prescriptive Lighting Controls, Performance Lighting and Custom Measures) the application must be submitted to the Program Manager within 12 months of equipment purchase. Sufficient documentation must be provided confirming the date of equipment purchase (material invoice, purchase order, etc.).</t>
    </r>
  </si>
  <si>
    <r>
      <t>6.</t>
    </r>
    <r>
      <rPr>
        <sz val="7"/>
        <color theme="1"/>
        <rFont val="Times New Roman"/>
        <family val="1"/>
      </rPr>
      <t xml:space="preserve">        </t>
    </r>
    <r>
      <rPr>
        <sz val="9"/>
        <color theme="1"/>
        <rFont val="Calibri"/>
        <family val="2"/>
        <scheme val="minor"/>
      </rPr>
      <t xml:space="preserve">In order to be eligible for program incentives, a participating customer, or an agent (contractor/vendor) authorized by a participating customer, must submit a properly completed application package that is signed by the participating customer. A complete application package should include all documentation listed in the checklist section of the application. </t>
    </r>
  </si>
  <si>
    <r>
      <t>7.</t>
    </r>
    <r>
      <rPr>
        <sz val="7"/>
        <color theme="1"/>
        <rFont val="Times New Roman"/>
        <family val="1"/>
      </rPr>
      <t xml:space="preserve">        </t>
    </r>
    <r>
      <rPr>
        <sz val="9"/>
        <color theme="1"/>
        <rFont val="Calibri"/>
        <family val="2"/>
        <scheme val="minor"/>
      </rPr>
      <t>Project invoices submitted after installation should list both the labor and material costs separately. The invoice should include a description of the equipment installed, quantity, and unit price. For projects that are self-installed by the participating customer, a signed letter on participating customer letterhead may be provided in lieu of a labor invoice attesting to the start and end dates of the self-installation.</t>
    </r>
  </si>
  <si>
    <r>
      <t>8.</t>
    </r>
    <r>
      <rPr>
        <sz val="7"/>
        <color theme="1"/>
        <rFont val="Times New Roman"/>
        <family val="1"/>
      </rPr>
      <t xml:space="preserve">        </t>
    </r>
    <r>
      <rPr>
        <sz val="9"/>
        <color theme="1"/>
        <rFont val="Calibri"/>
        <family val="2"/>
        <scheme val="minor"/>
      </rPr>
      <t xml:space="preserve">Energy-Efficient Measures must be installed in buildings located within a New Jersey Utilities’ service territory and designated on the participating customer’s incentive application. </t>
    </r>
  </si>
  <si>
    <r>
      <t>9.</t>
    </r>
    <r>
      <rPr>
        <sz val="7"/>
        <color theme="1"/>
        <rFont val="Times New Roman"/>
        <family val="1"/>
      </rPr>
      <t xml:space="preserve">        </t>
    </r>
    <r>
      <rPr>
        <sz val="9"/>
        <color theme="1"/>
        <rFont val="Calibri"/>
        <family val="2"/>
        <scheme val="minor"/>
      </rPr>
      <t xml:space="preserve">Program Incentives are available for qualified Energy-Efficient Measures as listed and described in the Program materials and incentive applications. </t>
    </r>
  </si>
  <si>
    <r>
      <t>10.</t>
    </r>
    <r>
      <rPr>
        <sz val="7"/>
        <color theme="1"/>
        <rFont val="Times New Roman"/>
        <family val="1"/>
      </rPr>
      <t xml:space="preserve">     </t>
    </r>
    <r>
      <rPr>
        <sz val="9"/>
        <color theme="1"/>
        <rFont val="Calibri"/>
        <family val="2"/>
        <scheme val="minor"/>
      </rPr>
      <t>The participating customer must ultimately own the equipment through an up-front purchase. Equipment procured by participating customers through another program offered by New Jersey's Clean Energy Program or the New Jersey Utilities, as applicable, are not eligible for incentives through this program.</t>
    </r>
  </si>
  <si>
    <r>
      <t>11.</t>
    </r>
    <r>
      <rPr>
        <sz val="7"/>
        <color theme="1"/>
        <rFont val="Times New Roman"/>
        <family val="1"/>
      </rPr>
      <t xml:space="preserve">     </t>
    </r>
    <r>
      <rPr>
        <sz val="9"/>
        <color theme="1"/>
        <rFont val="Calibri"/>
        <family val="2"/>
        <scheme val="minor"/>
      </rPr>
      <t xml:space="preserve">Incomplete application submissions, applications requiring inspections and unanticipated periods of high volume may cause processing delays. </t>
    </r>
  </si>
  <si>
    <t>Incentive Amounts</t>
  </si>
  <si>
    <t>Inspections</t>
  </si>
  <si>
    <r>
      <t>1.</t>
    </r>
    <r>
      <rPr>
        <sz val="7"/>
        <color theme="1"/>
        <rFont val="Times New Roman"/>
        <family val="1"/>
      </rPr>
      <t xml:space="preserve">     </t>
    </r>
    <r>
      <rPr>
        <sz val="9"/>
        <color theme="1"/>
        <rFont val="Calibri"/>
        <family val="2"/>
        <scheme val="minor"/>
      </rPr>
      <t>The Program Manager reserves the right to conduct a pre-inspection of the facility prior to the installation of equipment for Prescriptive Lighting, Performance Lighting, Lighting Controls and Custom Measures applications. Pre-inspections will be performed prior to the issuance of the approval letter. Work must not begin prior to formal program approval.</t>
    </r>
  </si>
  <si>
    <r>
      <t>2.</t>
    </r>
    <r>
      <rPr>
        <sz val="7"/>
        <color theme="1"/>
        <rFont val="Times New Roman"/>
        <family val="1"/>
      </rPr>
      <t xml:space="preserve">     </t>
    </r>
    <r>
      <rPr>
        <sz val="9"/>
        <color theme="1"/>
        <rFont val="Calibri"/>
        <family val="2"/>
        <scheme val="minor"/>
      </rPr>
      <t>All projects are subject to post-inspection to confirm equipment installation prior to payment.</t>
    </r>
  </si>
  <si>
    <r>
      <t>3.</t>
    </r>
    <r>
      <rPr>
        <sz val="7"/>
        <color theme="1"/>
        <rFont val="Times New Roman"/>
        <family val="1"/>
      </rPr>
      <t xml:space="preserve">     </t>
    </r>
    <r>
      <rPr>
        <sz val="9"/>
        <color theme="1"/>
        <rFont val="Calibri"/>
        <family val="2"/>
        <scheme val="minor"/>
      </rPr>
      <t>The Program Manager reserves the right to verify sales transactions and to have reasonable access to Participating Customer’s facility to inspect pre-existing product or equipment (if applicable) and the Energy-Efficient Measures installed under this Program, prior to issuing incentives or at a later time.</t>
    </r>
  </si>
  <si>
    <t>Tax Clearance Certificate Requirements</t>
  </si>
  <si>
    <r>
      <t>1.</t>
    </r>
    <r>
      <rPr>
        <sz val="7"/>
        <color theme="1"/>
        <rFont val="Times New Roman"/>
        <family val="1"/>
      </rPr>
      <t xml:space="preserve">     </t>
    </r>
    <r>
      <rPr>
        <sz val="9"/>
        <color theme="1"/>
        <rFont val="Calibri"/>
        <family val="2"/>
        <scheme val="minor"/>
      </rPr>
      <t>Participating customers must provide a Tax Clearance Form (entitled "Business Assistance or Incentive Clearance Certificate") for Board of Public Utilities use.</t>
    </r>
  </si>
  <si>
    <r>
      <t>2.</t>
    </r>
    <r>
      <rPr>
        <sz val="7"/>
        <color theme="1"/>
        <rFont val="Times New Roman"/>
        <family val="1"/>
      </rPr>
      <t xml:space="preserve">     </t>
    </r>
    <r>
      <rPr>
        <sz val="9"/>
        <color theme="1"/>
        <rFont val="Calibri"/>
        <family val="2"/>
        <scheme val="minor"/>
      </rPr>
      <t>The name of the customer listed on the certificate must match the participating customer name listed on the utility bill and the application.</t>
    </r>
  </si>
  <si>
    <r>
      <t>3.</t>
    </r>
    <r>
      <rPr>
        <sz val="7"/>
        <color theme="1"/>
        <rFont val="Times New Roman"/>
        <family val="1"/>
      </rPr>
      <t xml:space="preserve">     </t>
    </r>
    <r>
      <rPr>
        <sz val="9"/>
        <color theme="1"/>
        <rFont val="Calibri"/>
        <family val="2"/>
        <scheme val="minor"/>
      </rPr>
      <t xml:space="preserve">The participating customer tax ID listed on the application must agree with the tax ID listed on the Certificate.  </t>
    </r>
  </si>
  <si>
    <r>
      <t>4.</t>
    </r>
    <r>
      <rPr>
        <sz val="7"/>
        <color theme="1"/>
        <rFont val="Times New Roman"/>
        <family val="1"/>
      </rPr>
      <t xml:space="preserve">     </t>
    </r>
    <r>
      <rPr>
        <sz val="9"/>
        <color theme="1"/>
        <rFont val="Calibri"/>
        <family val="2"/>
        <scheme val="minor"/>
      </rPr>
      <t>Certificates are valid for 180 days and must be valid on the date the Program Manager signs off on the incentive.</t>
    </r>
  </si>
  <si>
    <r>
      <t>Deficient Applications</t>
    </r>
    <r>
      <rPr>
        <sz val="8"/>
        <color theme="1"/>
        <rFont val="Calibri"/>
        <family val="2"/>
        <scheme val="minor"/>
      </rPr>
      <t xml:space="preserve"> </t>
    </r>
  </si>
  <si>
    <r>
      <t>1.</t>
    </r>
    <r>
      <rPr>
        <sz val="7"/>
        <color theme="1"/>
        <rFont val="Times New Roman"/>
        <family val="1"/>
      </rPr>
      <t xml:space="preserve">     </t>
    </r>
    <r>
      <rPr>
        <sz val="9"/>
        <color theme="1"/>
        <rFont val="Calibri"/>
        <family val="2"/>
        <scheme val="minor"/>
      </rPr>
      <t>If an application package is incomplete, information is missing or deemed insufficient, a deficiency notice will be sent to the participating customer requesting additional information via e-mail. The information or documentation requested on the letter must be received by the Program Manager within 30 days of the date of the request. If additional deficiencies are still noted, there will be up to two additional notifications issued with the same time frames.</t>
    </r>
  </si>
  <si>
    <r>
      <t>2.</t>
    </r>
    <r>
      <rPr>
        <sz val="7"/>
        <color theme="1"/>
        <rFont val="Times New Roman"/>
        <family val="1"/>
      </rPr>
      <t xml:space="preserve">     </t>
    </r>
    <r>
      <rPr>
        <sz val="9"/>
        <color theme="1"/>
        <rFont val="Calibri"/>
        <family val="2"/>
        <scheme val="minor"/>
      </rPr>
      <t>If a participating customer fails to respond to a deficiency request within 30 days or exceeds the three attempts provided, the application will be cancelled. If a project is cancelled, participating customers may re-apply under the program incentives and requirements in place at that time.</t>
    </r>
  </si>
  <si>
    <t>Expirations</t>
  </si>
  <si>
    <r>
      <t>1.</t>
    </r>
    <r>
      <rPr>
        <sz val="7"/>
        <color theme="1"/>
        <rFont val="Times New Roman"/>
        <family val="1"/>
      </rPr>
      <t xml:space="preserve">     </t>
    </r>
    <r>
      <rPr>
        <sz val="9"/>
        <color theme="1"/>
        <rFont val="Calibri"/>
        <family val="2"/>
        <scheme val="minor"/>
      </rPr>
      <t>Pre-approved projects are given a one year approval in which the proposed measure is to be installed and operational.  When a project has expired the participating customer will have 30 days to either submit a request for an extension OR submit final project paperwork. If no response is received within 30 days of expiration, the project will be cancelled.</t>
    </r>
  </si>
  <si>
    <r>
      <t>2.</t>
    </r>
    <r>
      <rPr>
        <sz val="7"/>
        <color theme="1"/>
        <rFont val="Times New Roman"/>
        <family val="1"/>
      </rPr>
      <t xml:space="preserve">     </t>
    </r>
    <r>
      <rPr>
        <sz val="9"/>
        <color theme="1"/>
        <rFont val="Calibri"/>
        <family val="2"/>
        <scheme val="minor"/>
      </rPr>
      <t xml:space="preserve">Extension requests must be in writing from the participating customer and include the circumstances that led to the extension request, and the percentage of the project completed. </t>
    </r>
  </si>
  <si>
    <r>
      <t>3.</t>
    </r>
    <r>
      <rPr>
        <sz val="7"/>
        <color theme="1"/>
        <rFont val="Times New Roman"/>
        <family val="1"/>
      </rPr>
      <t xml:space="preserve">     </t>
    </r>
    <r>
      <rPr>
        <sz val="9"/>
        <color theme="1"/>
        <rFont val="Calibri"/>
        <family val="2"/>
        <scheme val="minor"/>
      </rPr>
      <t>Extension requests may be granted for a period no longer than six (6) months.  The Program Manager may provide up to two, six month extensions from the original approval expiration date.</t>
    </r>
  </si>
  <si>
    <r>
      <t>4.</t>
    </r>
    <r>
      <rPr>
        <sz val="7"/>
        <color theme="1"/>
        <rFont val="Times New Roman"/>
        <family val="1"/>
      </rPr>
      <t xml:space="preserve">     </t>
    </r>
    <r>
      <rPr>
        <sz val="9"/>
        <color theme="1"/>
        <rFont val="Calibri"/>
        <family val="2"/>
        <scheme val="minor"/>
      </rPr>
      <t>Upon expiration, if the project has not started and the participating customer is still interested in installing the equipment, the existing application will be cancelled and a new application package must be submitted, which will be reviewed under the program incentives and requirements in place at that time.</t>
    </r>
  </si>
  <si>
    <t>Change in participating customer name/payee after pre-approval</t>
  </si>
  <si>
    <t>To initiate a change to the participating customer name or payee on a pre-approved application, the following documentation must be provided:</t>
  </si>
  <si>
    <r>
      <t>1.</t>
    </r>
    <r>
      <rPr>
        <sz val="7"/>
        <color theme="1"/>
        <rFont val="Times New Roman"/>
        <family val="1"/>
      </rPr>
      <t xml:space="preserve">     </t>
    </r>
    <r>
      <rPr>
        <sz val="9"/>
        <color theme="1"/>
        <rFont val="Calibri"/>
        <family val="2"/>
        <scheme val="minor"/>
      </rPr>
      <t>A signed letter on participating customer letterhead authorizing the change</t>
    </r>
  </si>
  <si>
    <r>
      <t>2.</t>
    </r>
    <r>
      <rPr>
        <sz val="7"/>
        <color theme="1"/>
        <rFont val="Times New Roman"/>
        <family val="1"/>
      </rPr>
      <t xml:space="preserve">     </t>
    </r>
    <r>
      <rPr>
        <sz val="9"/>
        <color theme="1"/>
        <rFont val="Calibri"/>
        <family val="2"/>
        <scheme val="minor"/>
      </rPr>
      <t>A new signed application reflecting the updated participating customer or payee name</t>
    </r>
  </si>
  <si>
    <r>
      <t>3.</t>
    </r>
    <r>
      <rPr>
        <sz val="7"/>
        <color theme="1"/>
        <rFont val="Times New Roman"/>
        <family val="1"/>
      </rPr>
      <t xml:space="preserve">     </t>
    </r>
    <r>
      <rPr>
        <sz val="9"/>
        <color theme="1"/>
        <rFont val="Calibri"/>
        <family val="2"/>
        <scheme val="minor"/>
      </rPr>
      <t>For name change - a utility bill in the name of the new participating customer</t>
    </r>
  </si>
  <si>
    <t xml:space="preserve">All name changes requests are subject to Program Manager approval. Certain requests may require additional information to be submitted as defined by the Program Manager. </t>
  </si>
  <si>
    <r>
      <t>Tax Liability</t>
    </r>
    <r>
      <rPr>
        <sz val="8"/>
        <color theme="1"/>
        <rFont val="Calibri"/>
        <family val="2"/>
        <scheme val="minor"/>
      </rPr>
      <t xml:space="preserve"> </t>
    </r>
  </si>
  <si>
    <t>The Program Manager will not be responsible for any tax liability that may be imposed on any participating customer as a result of the payment of Program Incentives. All Participating Customers must supply their federal tax identification number or social security number to the Program Manager on the application form in order to receive a Program Incentive.</t>
  </si>
  <si>
    <r>
      <t>Prevailing Wage</t>
    </r>
    <r>
      <rPr>
        <sz val="8"/>
        <color theme="1"/>
        <rFont val="Calibri"/>
        <family val="2"/>
        <scheme val="minor"/>
      </rPr>
      <t xml:space="preserve"> </t>
    </r>
  </si>
  <si>
    <t>Projects with a contract threshold of $15,444 are required to pay no less than prevailing wage rate to workers employed in the performance of any construction undertaken in connection with Board of Public Utilities financial assistance, or undertaken to fulfill any condition of receiving Board of Public Utilities financial assistance, including the performance of any contract to construct, renovate or otherwise prepare a facility, the operations of which are necessary for the receipt of Board of Public Utilities financial assistance.  By submitting an application, or accepting program incentives, applicant agrees to adhere to New Jersey Prevailing Wage requirements, as applicable.</t>
  </si>
  <si>
    <t xml:space="preserve">Endorsement </t>
  </si>
  <si>
    <t>The Program Manager and Administrator do not endorse, support or recommend any particular manufacturer, product or system design in promoting this Program.</t>
  </si>
  <si>
    <t xml:space="preserve">Warranties </t>
  </si>
  <si>
    <t>THE PROGRAM MANAGER AND ADMINISTRATOR DO NOT WARRANT THE PERFORMANCE OF INSTALLED EQUIPMENT, AND/OR SERVICES RENDERED AS PART OF THIS PROGRAM, EITHER EXPRESSLY OR IMPLICITLY. NO WARRANTIES OR REPRESENTATIONS OF ANY KIND, WHETHER STATUTORY, EXPRESSED, OR IMPLIED, INCLUDING, WITHOUT LIMITATIONS, WARRANTIES OF MERCHANTABILITY OR FITNESS FOR A PARTICULAR PURPOSE REGARDING EQUIPMENT OR SERVICES PROVIDED BY A MANUFACTURER OR VENDOR. CONTACT YOUR VENDOR/SERVICES PROVIDER FOR DETAILS REGARDING PERFORMANCE AND WARRANTIES.</t>
  </si>
  <si>
    <t xml:space="preserve">Limitation of Liability </t>
  </si>
  <si>
    <t>By virtue of participating in this Program, Participating Customers agree to waive any and all claims or damages against the Program Manager or the Administrator, except the receipt of the Program Incentive. Participating Customers agree that the Program Manager’s and Administrator’s liability, in connection with this Program, is limited to paying the Program Incentive specified. Under no circumstances shall the Program Manager, its representatives, or subcontractors, or the Administrator, be liable for any lost profits, special, punitive, consequential or incidental damages or for any other damages or claims connected with or resulting from participation in this Program. Further, any liability attributed to the Program Manager under this Program shall be individual, and not joint and/or several.</t>
  </si>
  <si>
    <r>
      <t>Termination</t>
    </r>
    <r>
      <rPr>
        <sz val="8"/>
        <color theme="1"/>
        <rFont val="Calibri"/>
        <family val="2"/>
        <scheme val="minor"/>
      </rPr>
      <t xml:space="preserve"> </t>
    </r>
  </si>
  <si>
    <r>
      <t>The New Jersey Board of Public Utilities reserves the right to extend, modify (this includes modification of Program Incentive levels) or terminate this Program without prior or further notice.</t>
    </r>
    <r>
      <rPr>
        <sz val="12"/>
        <color rgb="FF2E74B5"/>
        <rFont val="Calibri Light"/>
        <family val="2"/>
      </rPr>
      <t xml:space="preserve"> </t>
    </r>
  </si>
  <si>
    <t>Participating Customer’s Certification</t>
  </si>
  <si>
    <t>Participating Customer certifies that he/she purchased and installed the equipment listed in their application at their defined New Jersey location. Participating Customer agrees that all information is true and that he/she has conformed to all of the Program and equipment requirements listed in the application.</t>
  </si>
  <si>
    <t xml:space="preserve">Acknowledgement </t>
  </si>
  <si>
    <t>I have read, understood and am in compliance with all rules and regulations concerning this incentive program. I certify that all information provided is correct to the best of my knowledge, and I give the Program Manager permission to share my records with the New Jersey Board of Public Utilities, and contractors it selects to manage, coordinate or evaluate the New Jersey SmartStart Buildings Program. Additionally, I allow reasonable access to my property to inspect the installation and performance of the technologies and installations that are eligible for incentives under the guidelines of New Jersey’s Clean Energy Program.</t>
  </si>
  <si>
    <t>Energy-Efficient Measures – Any device eligible to receive a Program Incentive payment through the NJ Clean Energy Commercial and Industrial Program (New Jersey SmartStart Buildings).</t>
  </si>
  <si>
    <t>New Jersey Utilities – The regulated electric and/or gas utilities in the State of New Jersey:</t>
  </si>
  <si>
    <r>
      <t>1.</t>
    </r>
    <r>
      <rPr>
        <sz val="7"/>
        <color theme="1"/>
        <rFont val="Times New Roman"/>
        <family val="1"/>
      </rPr>
      <t xml:space="preserve">        </t>
    </r>
    <r>
      <rPr>
        <sz val="9"/>
        <color theme="1"/>
        <rFont val="Calibri"/>
        <family val="2"/>
        <scheme val="minor"/>
      </rPr>
      <t>Atlantic City Electric</t>
    </r>
  </si>
  <si>
    <r>
      <t>2.</t>
    </r>
    <r>
      <rPr>
        <sz val="7"/>
        <color theme="1"/>
        <rFont val="Times New Roman"/>
        <family val="1"/>
      </rPr>
      <t xml:space="preserve">        </t>
    </r>
    <r>
      <rPr>
        <sz val="9"/>
        <color theme="1"/>
        <rFont val="Calibri"/>
        <family val="2"/>
        <scheme val="minor"/>
      </rPr>
      <t>Jersey Central Power &amp; Light</t>
    </r>
  </si>
  <si>
    <r>
      <t>3.</t>
    </r>
    <r>
      <rPr>
        <sz val="7"/>
        <color theme="1"/>
        <rFont val="Times New Roman"/>
        <family val="1"/>
      </rPr>
      <t xml:space="preserve">        </t>
    </r>
    <r>
      <rPr>
        <sz val="9"/>
        <color theme="1"/>
        <rFont val="Calibri"/>
        <family val="2"/>
        <scheme val="minor"/>
      </rPr>
      <t>Rockland Electric Company</t>
    </r>
  </si>
  <si>
    <r>
      <t>4.</t>
    </r>
    <r>
      <rPr>
        <sz val="7"/>
        <color theme="1"/>
        <rFont val="Times New Roman"/>
        <family val="1"/>
      </rPr>
      <t xml:space="preserve">        </t>
    </r>
    <r>
      <rPr>
        <sz val="9"/>
        <color theme="1"/>
        <rFont val="Calibri"/>
        <family val="2"/>
        <scheme val="minor"/>
      </rPr>
      <t>New Jersey Natural Gas</t>
    </r>
  </si>
  <si>
    <r>
      <t>5.</t>
    </r>
    <r>
      <rPr>
        <sz val="7"/>
        <color theme="1"/>
        <rFont val="Times New Roman"/>
        <family val="1"/>
      </rPr>
      <t xml:space="preserve">        </t>
    </r>
    <r>
      <rPr>
        <sz val="9"/>
        <color theme="1"/>
        <rFont val="Calibri"/>
        <family val="2"/>
        <scheme val="minor"/>
      </rPr>
      <t>Elizabethtown Gas</t>
    </r>
  </si>
  <si>
    <r>
      <t>6.</t>
    </r>
    <r>
      <rPr>
        <sz val="7"/>
        <color theme="1"/>
        <rFont val="Times New Roman"/>
        <family val="1"/>
      </rPr>
      <t xml:space="preserve">        </t>
    </r>
    <r>
      <rPr>
        <sz val="9"/>
        <color theme="1"/>
        <rFont val="Calibri"/>
        <family val="2"/>
        <scheme val="minor"/>
      </rPr>
      <t>PSE&amp;G</t>
    </r>
  </si>
  <si>
    <r>
      <t>7.</t>
    </r>
    <r>
      <rPr>
        <sz val="7"/>
        <color theme="1"/>
        <rFont val="Times New Roman"/>
        <family val="1"/>
      </rPr>
      <t xml:space="preserve">        </t>
    </r>
    <r>
      <rPr>
        <sz val="9"/>
        <color theme="1"/>
        <rFont val="Calibri"/>
        <family val="2"/>
        <scheme val="minor"/>
      </rPr>
      <t>South Jersey Gas</t>
    </r>
  </si>
  <si>
    <t>Administrator – New Jersey Board of Public Utilities, Office of Clean Energy.</t>
  </si>
  <si>
    <t>Participating Customers – Those non-residential electric and/or gas service customers of the New Jersey Utilities who participate in this Program.</t>
  </si>
  <si>
    <t>Product Installation or Equipment Installation – Installation of the Energy-Efficient Measures.</t>
  </si>
  <si>
    <t>Program – The Commercial and Industrial Energy-Efficient Construction Program (New Jersey SmartStart Buildings) offered herein by the New Jersey Board of Public Utilities, Office of Clean Energy pursuant to state regulatory approval under the New Jersey Electric Discount and Energy Competition Act, NJSA 48:3-49, et seq.</t>
  </si>
  <si>
    <t>Program Incentives – Refers to the amount or level of incentive that the Program provides to Participating Customers pursuant to the Program offered herein (see description under “Incentive Amount” heading).</t>
  </si>
  <si>
    <t>Program Manager – TRC Energy Services.</t>
  </si>
  <si>
    <t>2. The custom program incentive is calculated as the lesser of three values:</t>
  </si>
  <si>
    <r>
      <t xml:space="preserve">      a.</t>
    </r>
    <r>
      <rPr>
        <sz val="7"/>
        <color theme="1"/>
        <rFont val="Times New Roman"/>
        <family val="1"/>
      </rPr>
      <t>        T</t>
    </r>
    <r>
      <rPr>
        <sz val="9"/>
        <color theme="1"/>
        <rFont val="Calibri"/>
        <family val="2"/>
        <scheme val="minor"/>
      </rPr>
      <t>he calculated approved Program Incentive amount, or</t>
    </r>
  </si>
  <si>
    <r>
      <t xml:space="preserve">      b.</t>
    </r>
    <r>
      <rPr>
        <sz val="7"/>
        <color theme="1"/>
        <rFont val="Times New Roman"/>
        <family val="1"/>
      </rPr>
      <t>        T</t>
    </r>
    <r>
      <rPr>
        <sz val="9"/>
        <color theme="1"/>
        <rFont val="Calibri"/>
        <family val="2"/>
        <scheme val="minor"/>
      </rPr>
      <t>he final revised incentive calculation determined by the Program Manager based on final invoice costs and completed scope of work.</t>
    </r>
  </si>
  <si>
    <t xml:space="preserve">     a. 50% of incremental project cost;</t>
  </si>
  <si>
    <t xml:space="preserve">     b. Buy-down to a 1 year payback based on incremental project cost and energy savings;</t>
  </si>
  <si>
    <t xml:space="preserve">     c. $0.16/kWh and $1.60/Therm saved annually. </t>
  </si>
  <si>
    <r>
      <t>3.</t>
    </r>
    <r>
      <rPr>
        <sz val="7"/>
        <color theme="1"/>
        <rFont val="Times New Roman"/>
        <family val="1"/>
      </rPr>
      <t xml:space="preserve">     </t>
    </r>
    <r>
      <rPr>
        <sz val="9"/>
        <color theme="1"/>
        <rFont val="Calibri"/>
        <family val="2"/>
        <scheme val="minor"/>
      </rPr>
      <t>Products offered at no direct cost to the participating customer are ineligible.</t>
    </r>
  </si>
  <si>
    <r>
      <rPr>
        <sz val="7"/>
        <color theme="1"/>
        <rFont val="Times New Roman"/>
        <family val="1"/>
      </rPr>
      <t xml:space="preserve">4.     </t>
    </r>
    <r>
      <rPr>
        <sz val="9"/>
        <color theme="1"/>
        <rFont val="Calibri"/>
        <family val="2"/>
        <scheme val="minor"/>
      </rPr>
      <t>Program Incentives are limited to $500,000 per utility account in a fiscal year.</t>
    </r>
  </si>
  <si>
    <t xml:space="preserve">1.  Custom program Incentives will equal either: </t>
  </si>
  <si>
    <t xml:space="preserve">5. Baseline for custom retrofit projects will be existing conditions, however the custom measure must exceed ASHRAE 90.1-2013 standards by at least 2%. In cases where ASHRAE standards do not apply, the Program will require that custom measures exceed industry standards per the Consortium for Energy Efficiency (CEE), EPA ENERGY STAR, and/or others.  New construction/gut-rehab projects will use ASHRAE 90.1-2013 as the baseline for estimating energy savings. The baseline for equipment replacement projects will be current code (as applicable). Example: &gt;4000 MBH gas boiler is replacing an older unit - The baseline for determining incremental energy savings and cost would be an ASHRAE 90.2013 compliant boiler versus the more efficient proposed unit. A baseline cost must be entered at the bottom of the project info tab for these projects unless otherwise specified by the Program Manager. Please consult the Program Manager if additional assistance is required to determine the applicable baseline per project. Information supporting the proposed project exceeding ASHRAE or applicable industry standard must be provided in the application submission. Proposed measures will not be eligible for Custom incentives if a Prescriptive incentive is available. </t>
  </si>
  <si>
    <t>Lighting</t>
  </si>
  <si>
    <t>Refrigeration</t>
  </si>
  <si>
    <t>Formal Legal Name of Company Listed On Utility Bill</t>
  </si>
  <si>
    <t>NJ Tax ID # (If different)</t>
  </si>
  <si>
    <t>Customer Signature</t>
  </si>
  <si>
    <t xml:space="preserve">Customer Printed Name </t>
  </si>
  <si>
    <t>Date</t>
  </si>
  <si>
    <t>Title</t>
  </si>
  <si>
    <r>
      <t xml:space="preserve">By signing, I certify that I have read, understand and agree to the Specific Program Requirements &amp;Terms and Conditions listed on this application form. </t>
    </r>
    <r>
      <rPr>
        <sz val="8"/>
        <color rgb="FFFF0000"/>
        <rFont val="Times New Roman"/>
        <family val="1"/>
      </rPr>
      <t>I understand that pre‐approval is required prior to installation of Custom Electric &amp; Gas  measures in order to remain eligible for the incentive.</t>
    </r>
    <r>
      <rPr>
        <sz val="8"/>
        <color theme="1"/>
        <rFont val="Times New Roman"/>
        <family val="1"/>
      </rPr>
      <t xml:space="preserve"> I agree that this document and all notices and disclosures made or given relating to this document may be created, executed, delivered and retained electronically and that the electronic signatures appearing on this document and any related documents shall have the same legal effect for all purposes as a handwritten signature.The information, statements, and documents I have provided in and with this document are true and accurate to the best of my knowledge. I am aware that if any of them are willfully false, I am subject to punishment. </t>
    </r>
    <r>
      <rPr>
        <sz val="8"/>
        <color rgb="FFFF0000"/>
        <rFont val="Times New Roman"/>
        <family val="1"/>
      </rPr>
      <t>If applicable, I authorize payment of the incentive to the third party listed in the Payee Information field of this application.</t>
    </r>
    <r>
      <rPr>
        <sz val="8"/>
        <color theme="1"/>
        <rFont val="Times New Roman"/>
        <family val="1"/>
      </rPr>
      <t xml:space="preserve"> I will also submit for approval a properly completed application package, which includes this signed application as defined requirement (2) of this application. Depending on the application type and technology, additional information may be needed and will be requested by the Program Manager. Projects with a contract threshold of $15,444 are required to pay no less than prevailing wage rate to workers employed in the performance of any construction undertaken in connection with Board of Public Utilities financial assistance, or undertaken to fulfill any condition of receiving Board of Public Utilities financial assistance, including the performance of any contract to construct, renovate or otherwise prepare a facility, the operations of which are necessary for the receipt of Board of Public Utilities financial assistance.  By submitting this application, or accepting program incentives, applicant agrees to adhere to New Jersey Prevailing Wage requirements, as applicable.  </t>
    </r>
  </si>
  <si>
    <t>Custom Electric/Gas Application - July 1, 2018 through June, 30 2019</t>
  </si>
  <si>
    <t>Custom Electric/Gas Application - July 1, 2018 to June 30, 2019</t>
  </si>
  <si>
    <t>Custom Electric/Gas Application - July 1, 2018 through June 30, 2019</t>
  </si>
  <si>
    <r>
      <t>1.</t>
    </r>
    <r>
      <rPr>
        <sz val="7"/>
        <color theme="1"/>
        <rFont val="Times New Roman"/>
        <family val="1"/>
      </rPr>
      <t xml:space="preserve">        </t>
    </r>
    <r>
      <rPr>
        <sz val="9"/>
        <color theme="1"/>
        <rFont val="Calibri"/>
        <family val="2"/>
        <scheme val="minor"/>
      </rPr>
      <t xml:space="preserve">This application package must be received by the Program Manager on or before June 30, 2019 in order to be eligible for the fiscal year program (July 1, 2018 - June 30, 2019) incentives. All participating customers are required to submit the most current application form. All submissions will be reviewed based on the current program requirements and incentive levels approved by the Board of Public Utilities.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</si>
</sst>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00000"/>
    <numFmt numFmtId="166" formatCode="[&lt;=9999999]###\-####;\(###\)\ ###\-####"/>
    <numFmt numFmtId="167" formatCode="_(* #,##0_);_(* \(#,##0\);_(* &quot;-&quot;??_);_(@_)"/>
    <numFmt numFmtId="168" formatCode="0.0"/>
    <numFmt numFmtId="169" formatCode="#,##0.0"/>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mbria"/>
      <family val="1"/>
      <scheme val="major"/>
    </font>
    <font>
      <sz val="14"/>
      <color theme="1"/>
      <name val="Cambria"/>
      <family val="1"/>
      <scheme val="major"/>
    </font>
    <font>
      <sz val="10"/>
      <color theme="0"/>
      <name val="Cambria"/>
      <family val="1"/>
      <scheme val="major"/>
    </font>
    <font>
      <b/>
      <sz val="10"/>
      <color theme="1"/>
      <name val="Cambria"/>
      <family val="1"/>
      <scheme val="major"/>
    </font>
    <font>
      <b/>
      <sz val="14"/>
      <color theme="0"/>
      <name val="Cambria"/>
      <family val="1"/>
      <scheme val="major"/>
    </font>
    <font>
      <b/>
      <sz val="14"/>
      <color theme="4" tint="-0.249977111117893"/>
      <name val="Cambria"/>
      <family val="1"/>
      <scheme val="major"/>
    </font>
    <font>
      <b/>
      <sz val="14"/>
      <color theme="4" tint="-0.249977111117893"/>
      <name val="Arial"/>
      <family val="2"/>
    </font>
    <font>
      <b/>
      <sz val="14"/>
      <color theme="0"/>
      <name val="Arial"/>
      <family val="2"/>
    </font>
    <font>
      <sz val="8"/>
      <color indexed="9"/>
      <name val="Times New Roman"/>
      <family val="1"/>
    </font>
    <font>
      <sz val="8"/>
      <color theme="1"/>
      <name val="Times New Roman"/>
      <family val="1"/>
    </font>
    <font>
      <sz val="10"/>
      <color theme="1"/>
      <name val="Times New Roman"/>
      <family val="1"/>
    </font>
    <font>
      <sz val="8"/>
      <color indexed="8"/>
      <name val="Times New Roman"/>
      <family val="1"/>
    </font>
    <font>
      <sz val="11"/>
      <color theme="1"/>
      <name val="Times New Roman"/>
      <family val="1"/>
    </font>
    <font>
      <b/>
      <sz val="10"/>
      <color theme="1"/>
      <name val="Times New Roman"/>
      <family val="1"/>
    </font>
    <font>
      <b/>
      <sz val="10"/>
      <name val="Times New Roman"/>
      <family val="1"/>
    </font>
    <font>
      <b/>
      <sz val="11"/>
      <color theme="1"/>
      <name val="Times New Roman"/>
      <family val="1"/>
    </font>
    <font>
      <sz val="14"/>
      <color theme="1"/>
      <name val="Arial"/>
      <family val="2"/>
    </font>
    <font>
      <sz val="10"/>
      <color theme="1"/>
      <name val="Arial"/>
      <family val="2"/>
    </font>
    <font>
      <sz val="10"/>
      <name val="Times New Roman"/>
      <family val="1"/>
    </font>
    <font>
      <b/>
      <sz val="18"/>
      <color theme="0"/>
      <name val="Arial"/>
      <family val="2"/>
    </font>
    <font>
      <sz val="10"/>
      <color theme="0"/>
      <name val="Times New Roman"/>
      <family val="1"/>
    </font>
    <font>
      <b/>
      <sz val="8"/>
      <color indexed="8"/>
      <name val="Times New Roman"/>
      <family val="1"/>
    </font>
    <font>
      <b/>
      <sz val="10"/>
      <color rgb="FFFF0000"/>
      <name val="Times New Roman"/>
      <family val="1"/>
    </font>
    <font>
      <sz val="16"/>
      <color rgb="FF002060"/>
      <name val="Arial"/>
      <family val="2"/>
    </font>
    <font>
      <sz val="18"/>
      <color rgb="FF002060"/>
      <name val="Arial"/>
      <family val="2"/>
    </font>
    <font>
      <sz val="18"/>
      <color rgb="FF002060"/>
      <name val="Calibri"/>
      <family val="2"/>
    </font>
    <font>
      <b/>
      <u/>
      <sz val="14"/>
      <color rgb="FFFF0000"/>
      <name val="Arial"/>
      <family val="2"/>
    </font>
    <font>
      <sz val="12"/>
      <name val="Times New Roman"/>
      <family val="1"/>
    </font>
    <font>
      <b/>
      <sz val="11"/>
      <color theme="0"/>
      <name val="Times New Roman"/>
      <family val="1"/>
    </font>
    <font>
      <b/>
      <sz val="14"/>
      <color rgb="FFFF0000"/>
      <name val="Times New Roman"/>
      <family val="1"/>
    </font>
    <font>
      <b/>
      <sz val="12"/>
      <color theme="1"/>
      <name val="Times New Roman"/>
      <family val="1"/>
    </font>
    <font>
      <b/>
      <sz val="16"/>
      <name val="Times New Roman"/>
      <family val="1"/>
    </font>
    <font>
      <b/>
      <sz val="11"/>
      <color rgb="FFFF0000"/>
      <name val="Cambria"/>
      <family val="1"/>
      <scheme val="major"/>
    </font>
    <font>
      <sz val="10"/>
      <color theme="1"/>
      <name val="Arial Narrow"/>
      <family val="2"/>
    </font>
    <font>
      <sz val="10"/>
      <name val="Arial Narrow"/>
      <family val="2"/>
    </font>
    <font>
      <u/>
      <sz val="11"/>
      <color theme="10"/>
      <name val="Calibri"/>
      <family val="2"/>
      <scheme val="minor"/>
    </font>
    <font>
      <sz val="16"/>
      <color rgb="FF2E74B5"/>
      <name val="Calibri Light"/>
      <family val="2"/>
    </font>
    <font>
      <sz val="9"/>
      <color theme="1"/>
      <name val="Calibri"/>
      <family val="2"/>
      <scheme val="minor"/>
    </font>
    <font>
      <sz val="7"/>
      <color theme="1"/>
      <name val="Times New Roman"/>
      <family val="1"/>
    </font>
    <font>
      <i/>
      <u/>
      <sz val="9"/>
      <color theme="1"/>
      <name val="Calibri"/>
      <family val="2"/>
      <scheme val="minor"/>
    </font>
    <font>
      <sz val="8"/>
      <color theme="1"/>
      <name val="Calibri"/>
      <family val="2"/>
      <scheme val="minor"/>
    </font>
    <font>
      <sz val="12"/>
      <color rgb="FF2E74B5"/>
      <name val="Calibri Light"/>
      <family val="2"/>
    </font>
    <font>
      <b/>
      <sz val="12"/>
      <color theme="1"/>
      <name val="Arial"/>
      <family val="2"/>
    </font>
    <font>
      <b/>
      <sz val="12"/>
      <color indexed="8"/>
      <name val="Arial"/>
      <family val="2"/>
    </font>
    <font>
      <sz val="8"/>
      <color rgb="FFFF0000"/>
      <name val="Times New Roman"/>
      <family val="1"/>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3"/>
        <bgColor indexed="64"/>
      </patternFill>
    </fill>
    <fill>
      <patternFill patternType="solid">
        <fgColor rgb="FF92D050"/>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6"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style="thin">
        <color indexed="64"/>
      </left>
      <right style="thin">
        <color indexed="64"/>
      </right>
      <top style="medium">
        <color indexed="64"/>
      </top>
      <bottom style="thin">
        <color indexed="64"/>
      </bottom>
      <diagonal/>
    </border>
    <border>
      <left/>
      <right/>
      <top/>
      <bottom style="thin">
        <color theme="3" tint="-0.499984740745262"/>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8" fillId="0" borderId="0" applyNumberFormat="0" applyFill="0" applyBorder="0" applyAlignment="0" applyProtection="0"/>
  </cellStyleXfs>
  <cellXfs count="377">
    <xf numFmtId="0" fontId="0" fillId="0" borderId="0" xfId="0"/>
    <xf numFmtId="0" fontId="0" fillId="0" borderId="1" xfId="0" applyBorder="1"/>
    <xf numFmtId="0" fontId="2" fillId="0" borderId="2" xfId="0" applyFont="1" applyBorder="1"/>
    <xf numFmtId="164" fontId="0" fillId="2" borderId="3" xfId="0" applyNumberFormat="1" applyFill="1" applyBorder="1" applyAlignment="1">
      <alignment horizontal="center" vertical="center"/>
    </xf>
    <xf numFmtId="164" fontId="0" fillId="0" borderId="1" xfId="0" applyNumberFormat="1" applyBorder="1"/>
    <xf numFmtId="9" fontId="1" fillId="0" borderId="1" xfId="1" applyFont="1" applyBorder="1"/>
    <xf numFmtId="0" fontId="2" fillId="0" borderId="4" xfId="0" applyFont="1" applyBorder="1"/>
    <xf numFmtId="164" fontId="0" fillId="2" borderId="5" xfId="0" applyNumberFormat="1" applyFill="1" applyBorder="1" applyAlignment="1">
      <alignment horizontal="center" vertical="center"/>
    </xf>
    <xf numFmtId="0" fontId="2" fillId="0" borderId="6" xfId="0" applyFont="1" applyBorder="1"/>
    <xf numFmtId="0" fontId="3" fillId="3" borderId="0" xfId="0" applyFont="1" applyFill="1"/>
    <xf numFmtId="0" fontId="3" fillId="0" borderId="0" xfId="0" applyFont="1"/>
    <xf numFmtId="0" fontId="3" fillId="3" borderId="9" xfId="0" applyFont="1" applyFill="1" applyBorder="1"/>
    <xf numFmtId="0" fontId="3" fillId="3" borderId="0" xfId="0" applyFont="1" applyFill="1" applyBorder="1"/>
    <xf numFmtId="0" fontId="3" fillId="0" borderId="5" xfId="0" applyFont="1" applyBorder="1" applyAlignment="1">
      <alignment horizontal="center" vertical="center"/>
    </xf>
    <xf numFmtId="0" fontId="3" fillId="0" borderId="0" xfId="0" applyFont="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2" fillId="0" borderId="12" xfId="0" applyFont="1" applyBorder="1"/>
    <xf numFmtId="1" fontId="0" fillId="2" borderId="13" xfId="0" applyNumberFormat="1" applyFill="1" applyBorder="1" applyAlignment="1">
      <alignment horizontal="center" vertical="center"/>
    </xf>
    <xf numFmtId="9" fontId="0" fillId="2" borderId="14" xfId="0" applyNumberForma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center" vertical="center"/>
    </xf>
    <xf numFmtId="0" fontId="3" fillId="0" borderId="24" xfId="0" applyFont="1" applyBorder="1" applyAlignment="1">
      <alignment horizontal="center" vertical="center"/>
    </xf>
    <xf numFmtId="0" fontId="3" fillId="0" borderId="2" xfId="0" applyFont="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3" fontId="5" fillId="3" borderId="0" xfId="0" applyNumberFormat="1" applyFont="1" applyFill="1"/>
    <xf numFmtId="0" fontId="3" fillId="3" borderId="0" xfId="0" applyFont="1" applyFill="1" applyProtection="1"/>
    <xf numFmtId="0" fontId="3" fillId="0" borderId="0" xfId="0" applyFont="1" applyProtection="1"/>
    <xf numFmtId="0" fontId="3" fillId="3" borderId="9" xfId="0" applyFont="1" applyFill="1" applyBorder="1" applyProtection="1"/>
    <xf numFmtId="0" fontId="4" fillId="0" borderId="0" xfId="0" applyFont="1" applyProtection="1"/>
    <xf numFmtId="0" fontId="5" fillId="3" borderId="11" xfId="0" applyFont="1" applyFill="1" applyBorder="1" applyAlignment="1" applyProtection="1">
      <alignment horizontal="center" vertical="center"/>
    </xf>
    <xf numFmtId="0" fontId="3" fillId="3" borderId="0" xfId="0" applyFont="1" applyFill="1" applyBorder="1" applyProtection="1"/>
    <xf numFmtId="0" fontId="13" fillId="0" borderId="0" xfId="0" applyFont="1" applyProtection="1"/>
    <xf numFmtId="0" fontId="13" fillId="3" borderId="0" xfId="0" applyFont="1" applyFill="1" applyBorder="1" applyAlignment="1" applyProtection="1">
      <alignment horizontal="left" vertical="top" wrapText="1"/>
    </xf>
    <xf numFmtId="0" fontId="16" fillId="0" borderId="0" xfId="0" applyFont="1" applyProtection="1"/>
    <xf numFmtId="0" fontId="17" fillId="3" borderId="11" xfId="0" applyFont="1" applyFill="1" applyBorder="1" applyAlignment="1" applyProtection="1">
      <alignment horizontal="left" vertical="center" wrapText="1"/>
    </xf>
    <xf numFmtId="0" fontId="17" fillId="3" borderId="11" xfId="0" applyFont="1" applyFill="1" applyBorder="1" applyAlignment="1" applyProtection="1">
      <alignment horizontal="center" vertical="top"/>
    </xf>
    <xf numFmtId="0" fontId="15" fillId="3" borderId="0" xfId="0" applyFont="1" applyFill="1" applyProtection="1"/>
    <xf numFmtId="0" fontId="15" fillId="0" borderId="0" xfId="0" applyFont="1" applyProtection="1"/>
    <xf numFmtId="0" fontId="19" fillId="0" borderId="0" xfId="0" applyFont="1"/>
    <xf numFmtId="0" fontId="20" fillId="0" borderId="0" xfId="0" applyFont="1"/>
    <xf numFmtId="0" fontId="13" fillId="0" borderId="0" xfId="0" applyFont="1"/>
    <xf numFmtId="0" fontId="21" fillId="0" borderId="0" xfId="0" applyFont="1" applyBorder="1" applyAlignment="1">
      <alignment horizontal="left" vertical="center"/>
    </xf>
    <xf numFmtId="3" fontId="21" fillId="0" borderId="0" xfId="0" applyNumberFormat="1" applyFont="1" applyBorder="1" applyAlignment="1">
      <alignment horizontal="left" vertical="center"/>
    </xf>
    <xf numFmtId="165" fontId="21" fillId="0" borderId="5" xfId="0" applyNumberFormat="1" applyFont="1" applyBorder="1" applyAlignment="1" applyProtection="1">
      <alignment horizontal="left" vertical="center"/>
      <protection locked="0"/>
    </xf>
    <xf numFmtId="0" fontId="21" fillId="0" borderId="0" xfId="0" applyFont="1" applyAlignment="1">
      <alignment horizontal="left" vertical="center"/>
    </xf>
    <xf numFmtId="0" fontId="13" fillId="0" borderId="0" xfId="0" applyFont="1" applyAlignment="1">
      <alignment horizontal="center" vertical="center"/>
    </xf>
    <xf numFmtId="0" fontId="13" fillId="0" borderId="0" xfId="0" applyFont="1" applyBorder="1" applyAlignment="1">
      <alignment horizontal="left" vertical="center"/>
    </xf>
    <xf numFmtId="0" fontId="15" fillId="0" borderId="0" xfId="0" applyFont="1"/>
    <xf numFmtId="0" fontId="23" fillId="3" borderId="10" xfId="0" applyFont="1" applyFill="1" applyBorder="1" applyAlignment="1">
      <alignment horizontal="center" vertical="center"/>
    </xf>
    <xf numFmtId="0" fontId="23" fillId="3" borderId="11" xfId="0" applyFont="1" applyFill="1" applyBorder="1" applyAlignment="1">
      <alignment horizontal="center" vertical="center"/>
    </xf>
    <xf numFmtId="0" fontId="13" fillId="3" borderId="0" xfId="0" applyFont="1" applyFill="1" applyBorder="1"/>
    <xf numFmtId="0" fontId="13" fillId="3" borderId="0" xfId="0" applyFont="1" applyFill="1"/>
    <xf numFmtId="0" fontId="13" fillId="0" borderId="0" xfId="0" applyFont="1" applyBorder="1" applyAlignment="1">
      <alignment horizontal="center" vertical="center"/>
    </xf>
    <xf numFmtId="0" fontId="25" fillId="0" borderId="0" xfId="0" applyFont="1"/>
    <xf numFmtId="164" fontId="13" fillId="0" borderId="0" xfId="0" applyNumberFormat="1" applyFont="1" applyBorder="1" applyAlignment="1">
      <alignment horizontal="center" vertical="center"/>
    </xf>
    <xf numFmtId="3" fontId="13" fillId="0" borderId="0" xfId="0" applyNumberFormat="1" applyFont="1" applyBorder="1" applyAlignment="1">
      <alignment horizontal="center" vertical="center"/>
    </xf>
    <xf numFmtId="4" fontId="13" fillId="0" borderId="4" xfId="0" applyNumberFormat="1" applyFont="1" applyBorder="1" applyAlignment="1" applyProtection="1">
      <alignment horizontal="center" vertical="center"/>
      <protection locked="0"/>
    </xf>
    <xf numFmtId="1" fontId="16" fillId="6" borderId="5" xfId="0" applyNumberFormat="1" applyFont="1" applyFill="1" applyBorder="1" applyAlignment="1" applyProtection="1">
      <alignment horizontal="center" vertical="center"/>
      <protection hidden="1"/>
    </xf>
    <xf numFmtId="0" fontId="3" fillId="0" borderId="0" xfId="0" applyFont="1" applyBorder="1" applyProtection="1"/>
    <xf numFmtId="0" fontId="26" fillId="0" borderId="0" xfId="0" applyFont="1" applyAlignment="1">
      <alignment vertical="center"/>
    </xf>
    <xf numFmtId="0" fontId="27" fillId="0" borderId="0" xfId="0" applyFont="1" applyAlignment="1">
      <alignment vertical="center"/>
    </xf>
    <xf numFmtId="0" fontId="10" fillId="9" borderId="0" xfId="0" applyFont="1" applyFill="1" applyAlignment="1">
      <alignment vertical="center"/>
    </xf>
    <xf numFmtId="0" fontId="13" fillId="0" borderId="0" xfId="0" applyFont="1" applyAlignment="1">
      <alignment wrapText="1"/>
    </xf>
    <xf numFmtId="0" fontId="3" fillId="3" borderId="45" xfId="0" applyFont="1" applyFill="1" applyBorder="1"/>
    <xf numFmtId="0" fontId="3" fillId="3" borderId="45" xfId="0" applyFont="1" applyFill="1" applyBorder="1" applyProtection="1"/>
    <xf numFmtId="0" fontId="16" fillId="4" borderId="2" xfId="0" applyFont="1" applyFill="1" applyBorder="1" applyAlignment="1">
      <alignment horizontal="center" vertical="center" wrapText="1"/>
    </xf>
    <xf numFmtId="0" fontId="17" fillId="10" borderId="48" xfId="0" applyFont="1" applyFill="1" applyBorder="1" applyAlignment="1">
      <alignment horizontal="center" vertical="center" wrapText="1"/>
    </xf>
    <xf numFmtId="0" fontId="17" fillId="10" borderId="49" xfId="0" applyFont="1" applyFill="1" applyBorder="1" applyAlignment="1">
      <alignment vertical="center" wrapText="1"/>
    </xf>
    <xf numFmtId="0" fontId="17" fillId="10" borderId="50" xfId="0" applyFont="1" applyFill="1" applyBorder="1" applyAlignment="1">
      <alignment horizontal="center" vertical="center" wrapText="1"/>
    </xf>
    <xf numFmtId="0" fontId="21" fillId="0" borderId="0" xfId="0" applyFont="1" applyBorder="1" applyAlignment="1" applyProtection="1">
      <alignment horizontal="left" vertical="center"/>
      <protection locked="0"/>
    </xf>
    <xf numFmtId="3" fontId="21" fillId="0" borderId="0" xfId="0" applyNumberFormat="1" applyFont="1" applyBorder="1" applyAlignment="1" applyProtection="1">
      <alignment horizontal="left" vertical="center"/>
      <protection locked="0"/>
    </xf>
    <xf numFmtId="0" fontId="17" fillId="4" borderId="31" xfId="0" applyFont="1" applyFill="1" applyBorder="1" applyAlignment="1">
      <alignment vertical="center"/>
    </xf>
    <xf numFmtId="0" fontId="17" fillId="4" borderId="3" xfId="0" applyFont="1" applyFill="1" applyBorder="1" applyAlignment="1">
      <alignment vertical="center"/>
    </xf>
    <xf numFmtId="0" fontId="10" fillId="3" borderId="0"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21" fillId="3" borderId="0" xfId="0" applyFont="1" applyFill="1" applyBorder="1" applyAlignment="1" applyProtection="1">
      <alignment horizontal="left" vertical="center"/>
      <protection locked="0"/>
    </xf>
    <xf numFmtId="49" fontId="21" fillId="3" borderId="0" xfId="0" applyNumberFormat="1" applyFont="1" applyFill="1" applyBorder="1" applyAlignment="1" applyProtection="1">
      <alignment horizontal="left" vertical="center"/>
      <protection locked="0"/>
    </xf>
    <xf numFmtId="3" fontId="21" fillId="3" borderId="0" xfId="0" applyNumberFormat="1" applyFont="1" applyFill="1" applyBorder="1" applyAlignment="1" applyProtection="1">
      <alignment horizontal="left" vertical="center"/>
      <protection locked="0"/>
    </xf>
    <xf numFmtId="0" fontId="0" fillId="3" borderId="0" xfId="0" applyFill="1"/>
    <xf numFmtId="168" fontId="0" fillId="3" borderId="0" xfId="0" applyNumberFormat="1" applyFill="1"/>
    <xf numFmtId="164" fontId="0" fillId="3" borderId="0" xfId="0" applyNumberFormat="1" applyFill="1"/>
    <xf numFmtId="3" fontId="18" fillId="5" borderId="29" xfId="0" applyNumberFormat="1" applyFont="1" applyFill="1" applyBorder="1" applyAlignment="1">
      <alignment horizontal="center" vertical="center" wrapText="1"/>
    </xf>
    <xf numFmtId="3" fontId="18" fillId="5" borderId="22" xfId="0" applyNumberFormat="1" applyFont="1" applyFill="1" applyBorder="1" applyAlignment="1">
      <alignment horizontal="center" vertical="center" wrapText="1"/>
    </xf>
    <xf numFmtId="3" fontId="13" fillId="12" borderId="29" xfId="0" applyNumberFormat="1" applyFont="1" applyFill="1" applyBorder="1" applyAlignment="1">
      <alignment horizontal="center" vertical="center"/>
    </xf>
    <xf numFmtId="14" fontId="13" fillId="12" borderId="1" xfId="0" applyNumberFormat="1" applyFont="1" applyFill="1" applyBorder="1" applyAlignment="1">
      <alignment horizontal="center" vertical="center"/>
    </xf>
    <xf numFmtId="4" fontId="13" fillId="12" borderId="1" xfId="0" applyNumberFormat="1" applyFont="1" applyFill="1" applyBorder="1" applyAlignment="1">
      <alignment horizontal="center" vertical="center"/>
    </xf>
    <xf numFmtId="164" fontId="13" fillId="12" borderId="1" xfId="3" applyNumberFormat="1" applyFont="1" applyFill="1" applyBorder="1" applyAlignment="1">
      <alignment horizontal="center" vertical="center"/>
    </xf>
    <xf numFmtId="164" fontId="13" fillId="12" borderId="22" xfId="3" applyNumberFormat="1" applyFont="1" applyFill="1" applyBorder="1" applyAlignment="1">
      <alignment horizontal="center" vertical="center"/>
    </xf>
    <xf numFmtId="3" fontId="15" fillId="3" borderId="1" xfId="0" applyNumberFormat="1" applyFont="1" applyFill="1" applyBorder="1"/>
    <xf numFmtId="0" fontId="18" fillId="12" borderId="7" xfId="0" applyFont="1" applyFill="1" applyBorder="1" applyAlignment="1">
      <alignment horizontal="right"/>
    </xf>
    <xf numFmtId="2" fontId="15" fillId="3" borderId="47" xfId="0" applyNumberFormat="1" applyFont="1" applyFill="1" applyBorder="1"/>
    <xf numFmtId="169" fontId="15" fillId="3" borderId="47" xfId="0" applyNumberFormat="1" applyFont="1" applyFill="1" applyBorder="1"/>
    <xf numFmtId="164" fontId="15" fillId="3" borderId="47" xfId="0" applyNumberFormat="1" applyFont="1" applyFill="1" applyBorder="1"/>
    <xf numFmtId="164" fontId="15" fillId="3" borderId="1" xfId="0" applyNumberFormat="1" applyFont="1" applyFill="1" applyBorder="1" applyAlignment="1"/>
    <xf numFmtId="0" fontId="18" fillId="12" borderId="7" xfId="0" applyFont="1" applyFill="1" applyBorder="1" applyAlignment="1"/>
    <xf numFmtId="0" fontId="15" fillId="3" borderId="1" xfId="0" applyNumberFormat="1" applyFont="1" applyFill="1" applyBorder="1" applyAlignment="1"/>
    <xf numFmtId="0" fontId="3" fillId="3" borderId="43" xfId="0" applyFont="1" applyFill="1" applyBorder="1" applyProtection="1"/>
    <xf numFmtId="0" fontId="3" fillId="3" borderId="44" xfId="0" applyFont="1" applyFill="1" applyBorder="1" applyProtection="1"/>
    <xf numFmtId="0" fontId="3" fillId="3" borderId="57" xfId="0" applyFont="1" applyFill="1" applyBorder="1" applyProtection="1"/>
    <xf numFmtId="0" fontId="3" fillId="3" borderId="58" xfId="0" applyFont="1" applyFill="1" applyBorder="1" applyProtection="1"/>
    <xf numFmtId="0" fontId="3" fillId="3" borderId="7" xfId="0" applyFont="1" applyFill="1" applyBorder="1" applyProtection="1"/>
    <xf numFmtId="0" fontId="3" fillId="3" borderId="8" xfId="0" applyFont="1" applyFill="1" applyBorder="1" applyProtection="1"/>
    <xf numFmtId="0" fontId="17" fillId="4" borderId="3" xfId="0" applyFont="1" applyFill="1" applyBorder="1" applyAlignment="1">
      <alignment horizontal="left" vertical="center"/>
    </xf>
    <xf numFmtId="3" fontId="18" fillId="5" borderId="1" xfId="0" applyNumberFormat="1" applyFont="1" applyFill="1" applyBorder="1" applyAlignment="1">
      <alignment horizontal="center" vertical="center" wrapText="1"/>
    </xf>
    <xf numFmtId="3" fontId="13" fillId="12" borderId="1" xfId="0" applyNumberFormat="1" applyFont="1" applyFill="1" applyBorder="1" applyAlignment="1">
      <alignment horizontal="center" vertical="center"/>
    </xf>
    <xf numFmtId="0" fontId="16" fillId="5" borderId="3" xfId="0" applyFont="1" applyFill="1" applyBorder="1" applyAlignment="1">
      <alignment horizontal="center" vertical="center" wrapText="1"/>
    </xf>
    <xf numFmtId="0" fontId="17" fillId="10" borderId="49" xfId="0" applyFont="1" applyFill="1" applyBorder="1" applyAlignment="1">
      <alignment horizontal="center" vertical="center" wrapText="1"/>
    </xf>
    <xf numFmtId="14" fontId="15" fillId="3" borderId="29" xfId="0" applyNumberFormat="1" applyFont="1" applyFill="1" applyBorder="1" applyProtection="1">
      <protection locked="0"/>
    </xf>
    <xf numFmtId="14" fontId="15" fillId="3" borderId="1" xfId="0" applyNumberFormat="1" applyFont="1" applyFill="1" applyBorder="1" applyProtection="1">
      <protection locked="0"/>
    </xf>
    <xf numFmtId="3" fontId="15" fillId="3" borderId="1" xfId="0" applyNumberFormat="1" applyFont="1" applyFill="1" applyBorder="1" applyProtection="1">
      <protection locked="0"/>
    </xf>
    <xf numFmtId="169" fontId="15" fillId="3" borderId="1" xfId="0" applyNumberFormat="1" applyFont="1" applyFill="1" applyBorder="1" applyProtection="1">
      <protection locked="0"/>
    </xf>
    <xf numFmtId="164" fontId="15" fillId="3" borderId="1" xfId="0" applyNumberFormat="1" applyFont="1" applyFill="1" applyBorder="1" applyProtection="1">
      <protection locked="0"/>
    </xf>
    <xf numFmtId="164" fontId="15" fillId="3" borderId="22" xfId="0" applyNumberFormat="1" applyFont="1" applyFill="1" applyBorder="1" applyProtection="1">
      <protection locked="0"/>
    </xf>
    <xf numFmtId="3" fontId="15" fillId="3" borderId="46" xfId="0" applyNumberFormat="1" applyFont="1" applyFill="1" applyBorder="1" applyProtection="1">
      <protection locked="0"/>
    </xf>
    <xf numFmtId="169" fontId="15" fillId="3" borderId="46" xfId="0" applyNumberFormat="1" applyFont="1" applyFill="1" applyBorder="1" applyProtection="1">
      <protection locked="0"/>
    </xf>
    <xf numFmtId="164" fontId="15" fillId="3" borderId="46" xfId="0" applyNumberFormat="1" applyFont="1" applyFill="1" applyBorder="1" applyProtection="1">
      <protection locked="0"/>
    </xf>
    <xf numFmtId="164" fontId="15" fillId="3" borderId="23" xfId="0" applyNumberFormat="1" applyFont="1" applyFill="1" applyBorder="1" applyProtection="1">
      <protection locked="0"/>
    </xf>
    <xf numFmtId="14" fontId="15" fillId="3" borderId="30" xfId="0" applyNumberFormat="1" applyFont="1" applyFill="1" applyBorder="1" applyProtection="1">
      <protection locked="0"/>
    </xf>
    <xf numFmtId="14" fontId="15" fillId="3" borderId="46" xfId="0" applyNumberFormat="1" applyFont="1" applyFill="1" applyBorder="1" applyProtection="1">
      <protection locked="0"/>
    </xf>
    <xf numFmtId="0" fontId="6" fillId="2" borderId="64" xfId="0" applyFont="1" applyFill="1" applyBorder="1" applyAlignment="1">
      <alignment horizontal="center" vertical="center"/>
    </xf>
    <xf numFmtId="0" fontId="3" fillId="0" borderId="65" xfId="0" applyFont="1" applyBorder="1" applyAlignment="1">
      <alignment horizontal="center" vertical="center"/>
    </xf>
    <xf numFmtId="0" fontId="3" fillId="0" borderId="40" xfId="0" applyFont="1" applyBorder="1" applyAlignment="1">
      <alignment horizontal="center" vertical="center"/>
    </xf>
    <xf numFmtId="0" fontId="3" fillId="0" borderId="66" xfId="0" applyFont="1" applyBorder="1" applyAlignment="1">
      <alignment horizontal="center" vertical="center"/>
    </xf>
    <xf numFmtId="0" fontId="36" fillId="0" borderId="2" xfId="0" applyFont="1" applyBorder="1"/>
    <xf numFmtId="0" fontId="36" fillId="0" borderId="19" xfId="0" applyFont="1" applyBorder="1"/>
    <xf numFmtId="0" fontId="37" fillId="0" borderId="19" xfId="0" applyFont="1" applyBorder="1"/>
    <xf numFmtId="0" fontId="36" fillId="0" borderId="19" xfId="0" applyFont="1" applyFill="1" applyBorder="1"/>
    <xf numFmtId="0" fontId="37" fillId="0" borderId="19" xfId="0" applyFont="1" applyFill="1" applyBorder="1"/>
    <xf numFmtId="0" fontId="36" fillId="0" borderId="4" xfId="0" applyFont="1" applyBorder="1"/>
    <xf numFmtId="0" fontId="38" fillId="0" borderId="0" xfId="4" applyProtection="1"/>
    <xf numFmtId="0" fontId="39" fillId="0" borderId="0" xfId="0" applyFont="1" applyAlignment="1">
      <alignment vertical="center"/>
    </xf>
    <xf numFmtId="0" fontId="40" fillId="0" borderId="0" xfId="0" applyFont="1" applyAlignment="1">
      <alignment horizontal="left" vertical="center" indent="2"/>
    </xf>
    <xf numFmtId="0" fontId="40" fillId="0" borderId="0" xfId="0" applyFont="1" applyAlignment="1">
      <alignment horizontal="left" vertical="center" indent="5"/>
    </xf>
    <xf numFmtId="0" fontId="15" fillId="0" borderId="0" xfId="0" applyFont="1" applyAlignment="1">
      <alignment wrapText="1"/>
    </xf>
    <xf numFmtId="0" fontId="40" fillId="0" borderId="0" xfId="0" applyFont="1" applyAlignment="1">
      <alignment horizontal="left" vertical="center" wrapText="1" indent="2"/>
    </xf>
    <xf numFmtId="0" fontId="40" fillId="0" borderId="0" xfId="0" applyFont="1" applyAlignment="1">
      <alignment horizontal="left" wrapText="1" indent="2"/>
    </xf>
    <xf numFmtId="0" fontId="21" fillId="3" borderId="59" xfId="0" applyFont="1" applyFill="1" applyBorder="1" applyAlignment="1" applyProtection="1">
      <alignment horizontal="center" vertical="center"/>
    </xf>
    <xf numFmtId="167" fontId="21" fillId="3" borderId="62" xfId="2" applyNumberFormat="1" applyFont="1" applyFill="1" applyBorder="1" applyAlignment="1" applyProtection="1">
      <alignment horizontal="center" vertical="center"/>
    </xf>
    <xf numFmtId="44" fontId="21" fillId="3" borderId="63" xfId="3" applyFont="1" applyFill="1" applyBorder="1" applyAlignment="1" applyProtection="1">
      <alignment horizontal="center" vertical="center"/>
    </xf>
    <xf numFmtId="0" fontId="21" fillId="3" borderId="62" xfId="0" applyFont="1" applyFill="1" applyBorder="1" applyAlignment="1" applyProtection="1">
      <alignment horizontal="center" vertical="center"/>
    </xf>
    <xf numFmtId="44" fontId="21" fillId="3" borderId="62" xfId="3" applyFont="1" applyFill="1" applyBorder="1" applyAlignment="1" applyProtection="1">
      <alignment horizontal="center" vertical="center"/>
    </xf>
    <xf numFmtId="49" fontId="21" fillId="0" borderId="5" xfId="0" applyNumberFormat="1" applyFont="1" applyBorder="1" applyAlignment="1" applyProtection="1">
      <alignment vertical="center"/>
      <protection locked="0"/>
    </xf>
    <xf numFmtId="0" fontId="17" fillId="4" borderId="2" xfId="0" applyFont="1" applyFill="1" applyBorder="1" applyAlignment="1">
      <alignment vertical="center"/>
    </xf>
    <xf numFmtId="49" fontId="21" fillId="0" borderId="4" xfId="0" applyNumberFormat="1" applyFont="1" applyBorder="1" applyAlignment="1" applyProtection="1">
      <alignment vertical="center"/>
      <protection locked="0"/>
    </xf>
    <xf numFmtId="49" fontId="21" fillId="0" borderId="67" xfId="0" applyNumberFormat="1" applyFont="1" applyBorder="1" applyAlignment="1" applyProtection="1">
      <alignment vertical="center"/>
      <protection locked="0"/>
    </xf>
    <xf numFmtId="0" fontId="46" fillId="3" borderId="1" xfId="0" applyFont="1" applyFill="1" applyBorder="1" applyAlignment="1" applyProtection="1">
      <alignment horizontal="center" vertical="center"/>
    </xf>
    <xf numFmtId="0" fontId="17" fillId="4" borderId="31" xfId="0" applyFont="1" applyFill="1" applyBorder="1" applyAlignment="1">
      <alignment horizontal="left" vertical="center"/>
    </xf>
    <xf numFmtId="0" fontId="17" fillId="4" borderId="32" xfId="0" applyFont="1" applyFill="1" applyBorder="1" applyAlignment="1">
      <alignment horizontal="left" vertical="center"/>
    </xf>
    <xf numFmtId="0" fontId="21" fillId="0" borderId="24" xfId="0" applyFont="1" applyBorder="1" applyAlignment="1" applyProtection="1">
      <alignment horizontal="left" vertical="center"/>
      <protection locked="0"/>
    </xf>
    <xf numFmtId="0" fontId="21" fillId="0" borderId="33" xfId="0" applyFont="1" applyBorder="1" applyAlignment="1" applyProtection="1">
      <alignment horizontal="left" vertical="center"/>
      <protection locked="0"/>
    </xf>
    <xf numFmtId="0" fontId="21" fillId="0" borderId="5" xfId="0" applyFont="1" applyBorder="1" applyAlignment="1" applyProtection="1">
      <alignment horizontal="left" vertical="center"/>
      <protection locked="0"/>
    </xf>
    <xf numFmtId="0" fontId="17" fillId="4" borderId="3" xfId="0" applyFont="1" applyFill="1" applyBorder="1" applyAlignment="1">
      <alignment horizontal="left" vertical="center"/>
    </xf>
    <xf numFmtId="166" fontId="21" fillId="0" borderId="24" xfId="0" applyNumberFormat="1" applyFont="1" applyBorder="1" applyAlignment="1" applyProtection="1">
      <alignment horizontal="left" vertical="center"/>
      <protection locked="0"/>
    </xf>
    <xf numFmtId="166" fontId="21" fillId="0" borderId="5" xfId="0" applyNumberFormat="1" applyFont="1" applyBorder="1" applyAlignment="1" applyProtection="1">
      <alignment horizontal="left" vertical="center"/>
      <protection locked="0"/>
    </xf>
    <xf numFmtId="166" fontId="21" fillId="0" borderId="33" xfId="0" applyNumberFormat="1" applyFont="1" applyBorder="1" applyAlignment="1" applyProtection="1">
      <alignment horizontal="left" vertical="center"/>
      <protection locked="0"/>
    </xf>
    <xf numFmtId="0" fontId="13" fillId="0" borderId="35" xfId="0" applyFont="1" applyBorder="1" applyProtection="1">
      <protection locked="0"/>
    </xf>
    <xf numFmtId="0" fontId="13" fillId="0" borderId="36" xfId="0" applyFont="1" applyBorder="1" applyProtection="1">
      <protection locked="0"/>
    </xf>
    <xf numFmtId="49" fontId="21" fillId="0" borderId="24" xfId="0" applyNumberFormat="1" applyFont="1" applyBorder="1" applyAlignment="1" applyProtection="1">
      <alignment horizontal="center" vertical="center"/>
      <protection locked="0"/>
    </xf>
    <xf numFmtId="49" fontId="21" fillId="0" borderId="33" xfId="0" applyNumberFormat="1" applyFont="1" applyBorder="1" applyAlignment="1" applyProtection="1">
      <alignment horizontal="center" vertical="center"/>
      <protection locked="0"/>
    </xf>
    <xf numFmtId="49" fontId="21" fillId="0" borderId="5" xfId="0" applyNumberFormat="1" applyFont="1" applyBorder="1" applyAlignment="1" applyProtection="1">
      <alignment horizontal="center" vertical="center"/>
      <protection locked="0"/>
    </xf>
    <xf numFmtId="0" fontId="17" fillId="4" borderId="31" xfId="0" applyFont="1" applyFill="1" applyBorder="1" applyAlignment="1">
      <alignment horizontal="left" vertical="center" wrapText="1"/>
    </xf>
    <xf numFmtId="0" fontId="17" fillId="4" borderId="32"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7" fillId="4" borderId="31" xfId="0" applyFont="1" applyFill="1" applyBorder="1" applyAlignment="1">
      <alignment horizontal="center" vertical="center"/>
    </xf>
    <xf numFmtId="0" fontId="17" fillId="4" borderId="32" xfId="0" applyFont="1" applyFill="1" applyBorder="1" applyAlignment="1">
      <alignment horizontal="center" vertical="center"/>
    </xf>
    <xf numFmtId="0" fontId="17" fillId="4" borderId="3" xfId="0" applyFont="1" applyFill="1" applyBorder="1" applyAlignment="1">
      <alignment horizontal="center" vertical="center"/>
    </xf>
    <xf numFmtId="0" fontId="21" fillId="0" borderId="24"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16" fillId="4" borderId="32" xfId="0" applyFont="1" applyFill="1" applyBorder="1" applyAlignment="1">
      <alignment horizontal="left" vertical="center"/>
    </xf>
    <xf numFmtId="0" fontId="16" fillId="4" borderId="3" xfId="0" applyFont="1" applyFill="1" applyBorder="1" applyAlignment="1">
      <alignment horizontal="left" vertical="center"/>
    </xf>
    <xf numFmtId="0" fontId="16" fillId="4" borderId="31" xfId="0" applyFont="1" applyFill="1" applyBorder="1" applyAlignment="1">
      <alignment horizontal="left" vertical="center"/>
    </xf>
    <xf numFmtId="3" fontId="21" fillId="0" borderId="24" xfId="0" applyNumberFormat="1" applyFont="1" applyBorder="1" applyAlignment="1" applyProtection="1">
      <alignment horizontal="left" vertical="center"/>
      <protection locked="0"/>
    </xf>
    <xf numFmtId="3" fontId="21" fillId="0" borderId="5" xfId="0" applyNumberFormat="1" applyFont="1" applyBorder="1" applyAlignment="1" applyProtection="1">
      <alignment horizontal="left" vertical="center"/>
      <protection locked="0"/>
    </xf>
    <xf numFmtId="49" fontId="21" fillId="0" borderId="24" xfId="0" applyNumberFormat="1" applyFont="1" applyBorder="1" applyAlignment="1" applyProtection="1">
      <alignment horizontal="left" vertical="center"/>
      <protection locked="0"/>
    </xf>
    <xf numFmtId="49" fontId="21" fillId="0" borderId="5" xfId="0" applyNumberFormat="1" applyFont="1" applyBorder="1" applyAlignment="1" applyProtection="1">
      <alignment horizontal="left" vertical="center"/>
      <protection locked="0"/>
    </xf>
    <xf numFmtId="0" fontId="10" fillId="7" borderId="6" xfId="0" applyFont="1" applyFill="1" applyBorder="1" applyAlignment="1">
      <alignment horizontal="left" vertical="center"/>
    </xf>
    <xf numFmtId="0" fontId="10" fillId="7" borderId="10" xfId="0" applyFont="1" applyFill="1" applyBorder="1" applyAlignment="1">
      <alignment horizontal="left" vertical="center"/>
    </xf>
    <xf numFmtId="0" fontId="10" fillId="7" borderId="15" xfId="0" applyFont="1" applyFill="1" applyBorder="1" applyAlignment="1">
      <alignment horizontal="left" vertical="center"/>
    </xf>
    <xf numFmtId="0" fontId="13" fillId="0" borderId="33"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24" xfId="0" applyFont="1" applyBorder="1" applyAlignment="1" applyProtection="1">
      <alignment horizontal="left" vertical="center"/>
      <protection locked="0"/>
    </xf>
    <xf numFmtId="0" fontId="9" fillId="3" borderId="0" xfId="0" applyFont="1" applyFill="1" applyAlignment="1">
      <alignment horizontal="left"/>
    </xf>
    <xf numFmtId="0" fontId="8" fillId="3" borderId="0" xfId="0" applyFont="1" applyFill="1" applyAlignment="1">
      <alignment horizontal="left"/>
    </xf>
    <xf numFmtId="0" fontId="21" fillId="0" borderId="35" xfId="0" applyFont="1" applyBorder="1" applyAlignment="1" applyProtection="1">
      <alignment horizontal="left" vertical="center"/>
      <protection locked="0"/>
    </xf>
    <xf numFmtId="0" fontId="21" fillId="0" borderId="36" xfId="0" applyFont="1" applyBorder="1" applyAlignment="1" applyProtection="1">
      <alignment horizontal="left" vertical="center"/>
      <protection locked="0"/>
    </xf>
    <xf numFmtId="3" fontId="21" fillId="0" borderId="37" xfId="0" applyNumberFormat="1" applyFont="1" applyBorder="1" applyAlignment="1" applyProtection="1">
      <alignment horizontal="left" vertical="center"/>
      <protection locked="0"/>
    </xf>
    <xf numFmtId="3" fontId="21" fillId="0" borderId="36" xfId="0" applyNumberFormat="1" applyFont="1" applyBorder="1" applyAlignment="1" applyProtection="1">
      <alignment horizontal="left" vertical="center"/>
      <protection locked="0"/>
    </xf>
    <xf numFmtId="166" fontId="13" fillId="0" borderId="24" xfId="0" applyNumberFormat="1" applyFont="1" applyBorder="1" applyAlignment="1" applyProtection="1">
      <alignment horizontal="center" vertical="center"/>
      <protection locked="0"/>
    </xf>
    <xf numFmtId="166" fontId="13" fillId="0" borderId="5" xfId="0" applyNumberFormat="1" applyFont="1" applyBorder="1" applyAlignment="1" applyProtection="1">
      <alignment horizontal="center" vertical="center"/>
      <protection locked="0"/>
    </xf>
    <xf numFmtId="166" fontId="13" fillId="0" borderId="33" xfId="0" applyNumberFormat="1" applyFont="1" applyBorder="1" applyAlignment="1" applyProtection="1">
      <alignment horizontal="center" vertical="center"/>
      <protection locked="0"/>
    </xf>
    <xf numFmtId="166" fontId="13" fillId="0" borderId="24" xfId="0" applyNumberFormat="1" applyFont="1" applyBorder="1" applyAlignment="1" applyProtection="1">
      <alignment horizontal="left" vertical="center"/>
      <protection locked="0"/>
    </xf>
    <xf numFmtId="166" fontId="13" fillId="0" borderId="5" xfId="0" applyNumberFormat="1" applyFont="1" applyBorder="1" applyAlignment="1" applyProtection="1">
      <alignment horizontal="left" vertical="center"/>
      <protection locked="0"/>
    </xf>
    <xf numFmtId="166" fontId="13" fillId="0" borderId="33" xfId="0" applyNumberFormat="1" applyFont="1" applyBorder="1" applyAlignment="1" applyProtection="1">
      <alignment horizontal="left" vertical="center"/>
      <protection locked="0"/>
    </xf>
    <xf numFmtId="0" fontId="13" fillId="0" borderId="24"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6" fillId="4" borderId="31" xfId="0" applyFont="1" applyFill="1" applyBorder="1" applyAlignment="1">
      <alignment horizontal="center" vertical="center"/>
    </xf>
    <xf numFmtId="0" fontId="16" fillId="4" borderId="3" xfId="0" applyFont="1" applyFill="1" applyBorder="1" applyAlignment="1">
      <alignment horizontal="center" vertical="center"/>
    </xf>
    <xf numFmtId="0" fontId="17" fillId="6" borderId="6" xfId="0" applyFont="1" applyFill="1" applyBorder="1" applyAlignment="1" applyProtection="1">
      <alignment horizontal="left" vertical="center" wrapText="1"/>
    </xf>
    <xf numFmtId="0" fontId="17" fillId="6" borderId="10" xfId="0" applyFont="1" applyFill="1" applyBorder="1" applyAlignment="1" applyProtection="1">
      <alignment horizontal="left" vertical="center" wrapText="1"/>
    </xf>
    <xf numFmtId="0" fontId="16" fillId="3" borderId="6" xfId="0" applyFont="1" applyFill="1" applyBorder="1" applyAlignment="1" applyProtection="1">
      <alignment horizontal="center" vertical="top"/>
      <protection locked="0"/>
    </xf>
    <xf numFmtId="0" fontId="16" fillId="3" borderId="15" xfId="0" applyFont="1" applyFill="1" applyBorder="1" applyAlignment="1" applyProtection="1">
      <alignment horizontal="center" vertical="top"/>
      <protection locked="0"/>
    </xf>
    <xf numFmtId="0" fontId="3" fillId="0" borderId="0" xfId="0" applyFont="1" applyAlignment="1" applyProtection="1">
      <alignment horizontal="center" wrapText="1"/>
    </xf>
    <xf numFmtId="0" fontId="15" fillId="0" borderId="0" xfId="0" applyFont="1" applyAlignment="1" applyProtection="1">
      <alignment horizontal="center" vertical="center" wrapText="1"/>
    </xf>
    <xf numFmtId="0" fontId="12" fillId="3" borderId="40" xfId="0" applyFont="1" applyFill="1" applyBorder="1" applyAlignment="1" applyProtection="1">
      <alignment horizontal="left" vertical="center" wrapText="1"/>
    </xf>
    <xf numFmtId="0" fontId="12" fillId="3" borderId="41" xfId="0" applyFont="1" applyFill="1" applyBorder="1" applyAlignment="1" applyProtection="1">
      <alignment horizontal="left" vertical="center" wrapText="1"/>
    </xf>
    <xf numFmtId="0" fontId="15" fillId="0" borderId="41" xfId="0" applyFont="1" applyBorder="1" applyAlignment="1" applyProtection="1">
      <alignment horizontal="left" vertical="center" wrapText="1"/>
    </xf>
    <xf numFmtId="0" fontId="15" fillId="0" borderId="42" xfId="0" applyFont="1" applyBorder="1" applyAlignment="1" applyProtection="1">
      <alignment horizontal="left" vertical="center" wrapText="1"/>
    </xf>
    <xf numFmtId="0" fontId="18" fillId="0" borderId="0" xfId="0" applyFont="1" applyAlignment="1" applyProtection="1">
      <alignment horizontal="center"/>
    </xf>
    <xf numFmtId="0" fontId="46" fillId="3" borderId="40" xfId="0" applyFont="1" applyFill="1" applyBorder="1" applyAlignment="1" applyProtection="1">
      <alignment horizontal="center" vertical="center"/>
    </xf>
    <xf numFmtId="0" fontId="46" fillId="3" borderId="42" xfId="0" applyFont="1" applyFill="1" applyBorder="1" applyAlignment="1" applyProtection="1">
      <alignment horizontal="center" vertical="center"/>
    </xf>
    <xf numFmtId="0" fontId="12" fillId="3" borderId="40"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12" fillId="3" borderId="42" xfId="0" applyFont="1" applyFill="1" applyBorder="1" applyAlignment="1" applyProtection="1">
      <alignment horizontal="center" vertical="center"/>
    </xf>
    <xf numFmtId="0" fontId="12" fillId="3" borderId="0" xfId="0" applyFont="1" applyFill="1" applyBorder="1" applyAlignment="1" applyProtection="1">
      <alignment horizontal="left" vertical="top" wrapText="1"/>
    </xf>
    <xf numFmtId="0" fontId="12" fillId="3" borderId="37" xfId="0" applyFont="1" applyFill="1" applyBorder="1" applyAlignment="1" applyProtection="1">
      <alignment horizontal="left" vertical="top" wrapText="1"/>
    </xf>
    <xf numFmtId="0" fontId="9" fillId="3" borderId="0" xfId="0" applyFont="1" applyFill="1" applyAlignment="1" applyProtection="1">
      <alignment horizontal="left"/>
    </xf>
    <xf numFmtId="0" fontId="8" fillId="3" borderId="0" xfId="0" applyFont="1" applyFill="1" applyAlignment="1" applyProtection="1">
      <alignment horizontal="left"/>
    </xf>
    <xf numFmtId="0" fontId="7" fillId="7" borderId="6" xfId="0" applyFont="1" applyFill="1" applyBorder="1" applyAlignment="1" applyProtection="1">
      <alignment horizontal="left" vertical="center"/>
    </xf>
    <xf numFmtId="0" fontId="7" fillId="7" borderId="10" xfId="0" applyFont="1" applyFill="1" applyBorder="1" applyAlignment="1" applyProtection="1">
      <alignment horizontal="left" vertical="center"/>
    </xf>
    <xf numFmtId="0" fontId="7" fillId="7" borderId="15" xfId="0" applyFont="1" applyFill="1" applyBorder="1" applyAlignment="1" applyProtection="1">
      <alignment horizontal="left" vertical="center"/>
    </xf>
    <xf numFmtId="0" fontId="12" fillId="3" borderId="0" xfId="0" applyFont="1" applyFill="1" applyBorder="1" applyAlignment="1" applyProtection="1">
      <alignment horizontal="left" vertical="top"/>
    </xf>
    <xf numFmtId="0" fontId="15" fillId="0" borderId="1" xfId="0" applyFont="1" applyBorder="1" applyAlignment="1" applyProtection="1">
      <alignment horizontal="center" vertical="center"/>
    </xf>
    <xf numFmtId="0" fontId="45" fillId="0" borderId="40" xfId="0" applyFont="1" applyBorder="1" applyAlignment="1" applyProtection="1">
      <alignment horizontal="center" vertical="center"/>
    </xf>
    <xf numFmtId="0" fontId="45" fillId="0" borderId="42" xfId="0" applyFont="1" applyBorder="1" applyAlignment="1" applyProtection="1">
      <alignment horizontal="center" vertical="center"/>
    </xf>
    <xf numFmtId="0" fontId="15" fillId="0" borderId="0" xfId="0" applyFont="1" applyAlignment="1" applyProtection="1">
      <alignment horizontal="left" vertical="top" wrapText="1"/>
    </xf>
    <xf numFmtId="0" fontId="10" fillId="7" borderId="18" xfId="0" applyFont="1" applyFill="1" applyBorder="1" applyAlignment="1" applyProtection="1">
      <alignment horizontal="left" vertical="center"/>
    </xf>
    <xf numFmtId="0" fontId="7" fillId="7" borderId="45" xfId="0" applyFont="1" applyFill="1" applyBorder="1" applyAlignment="1" applyProtection="1">
      <alignment horizontal="left" vertical="center"/>
    </xf>
    <xf numFmtId="0" fontId="7" fillId="7" borderId="17" xfId="0" applyFont="1" applyFill="1" applyBorder="1" applyAlignment="1" applyProtection="1">
      <alignment horizontal="left" vertical="center"/>
    </xf>
    <xf numFmtId="0" fontId="10" fillId="7" borderId="6" xfId="0" applyFont="1" applyFill="1" applyBorder="1" applyAlignment="1" applyProtection="1">
      <alignment horizontal="left" vertical="center"/>
    </xf>
    <xf numFmtId="0" fontId="16" fillId="3" borderId="0" xfId="0" applyFont="1" applyFill="1" applyBorder="1" applyAlignment="1" applyProtection="1">
      <alignment horizontal="left" vertical="top" wrapText="1"/>
    </xf>
    <xf numFmtId="0" fontId="9" fillId="3" borderId="56" xfId="0" applyFont="1" applyFill="1" applyBorder="1" applyAlignment="1">
      <alignment horizontal="center" vertical="top"/>
    </xf>
    <xf numFmtId="0" fontId="10" fillId="11" borderId="51" xfId="0" applyFont="1" applyFill="1" applyBorder="1" applyAlignment="1" applyProtection="1">
      <alignment horizontal="left" vertical="center"/>
    </xf>
    <xf numFmtId="0" fontId="7" fillId="11" borderId="51" xfId="0" applyFont="1" applyFill="1" applyBorder="1" applyAlignment="1" applyProtection="1">
      <alignment horizontal="left" vertical="center"/>
    </xf>
    <xf numFmtId="0" fontId="29" fillId="3" borderId="0" xfId="0" applyFont="1" applyFill="1" applyAlignment="1">
      <alignment horizontal="left"/>
    </xf>
    <xf numFmtId="0" fontId="30" fillId="3" borderId="0" xfId="0" applyFont="1" applyFill="1" applyBorder="1" applyAlignment="1" applyProtection="1">
      <alignment vertical="center"/>
    </xf>
    <xf numFmtId="0" fontId="30" fillId="3" borderId="0" xfId="0" applyFont="1" applyFill="1" applyBorder="1" applyAlignment="1" applyProtection="1">
      <alignment horizontal="left" vertical="center" wrapText="1"/>
    </xf>
    <xf numFmtId="0" fontId="30" fillId="3" borderId="0" xfId="0" applyFont="1" applyFill="1" applyBorder="1" applyAlignment="1" applyProtection="1">
      <alignment horizontal="left" vertical="center"/>
    </xf>
    <xf numFmtId="0" fontId="31" fillId="7" borderId="52" xfId="0" applyFont="1" applyFill="1" applyBorder="1" applyAlignment="1">
      <alignment horizontal="left" vertical="center" wrapText="1"/>
    </xf>
    <xf numFmtId="0" fontId="31" fillId="7" borderId="53" xfId="0" applyFont="1" applyFill="1" applyBorder="1" applyAlignment="1">
      <alignment horizontal="left" vertical="center" wrapText="1"/>
    </xf>
    <xf numFmtId="0" fontId="31" fillId="7" borderId="52" xfId="0" applyFont="1" applyFill="1" applyBorder="1" applyAlignment="1">
      <alignment horizontal="center" vertical="center" wrapText="1"/>
    </xf>
    <xf numFmtId="0" fontId="31" fillId="7" borderId="54" xfId="0" applyFont="1" applyFill="1" applyBorder="1" applyAlignment="1">
      <alignment horizontal="center" vertical="center" wrapText="1"/>
    </xf>
    <xf numFmtId="0" fontId="31" fillId="7" borderId="53" xfId="0" applyFont="1" applyFill="1" applyBorder="1" applyAlignment="1">
      <alignment horizontal="center" vertical="center" wrapText="1"/>
    </xf>
    <xf numFmtId="0" fontId="21" fillId="3" borderId="52" xfId="0" applyFont="1" applyFill="1" applyBorder="1" applyAlignment="1" applyProtection="1">
      <alignment horizontal="left" vertical="center"/>
      <protection locked="0"/>
    </xf>
    <xf numFmtId="0" fontId="21" fillId="3" borderId="53" xfId="0" applyFont="1" applyFill="1" applyBorder="1" applyAlignment="1" applyProtection="1">
      <alignment horizontal="left" vertical="center"/>
      <protection locked="0"/>
    </xf>
    <xf numFmtId="0" fontId="21" fillId="3" borderId="52" xfId="0" applyNumberFormat="1" applyFont="1" applyFill="1" applyBorder="1" applyAlignment="1" applyProtection="1">
      <alignment horizontal="left" vertical="center"/>
      <protection locked="0"/>
    </xf>
    <xf numFmtId="0" fontId="21" fillId="3" borderId="54" xfId="0" applyNumberFormat="1" applyFont="1" applyFill="1" applyBorder="1" applyAlignment="1" applyProtection="1">
      <alignment horizontal="left" vertical="center"/>
      <protection locked="0"/>
    </xf>
    <xf numFmtId="0" fontId="21" fillId="3" borderId="53" xfId="0" applyNumberFormat="1" applyFont="1" applyFill="1" applyBorder="1" applyAlignment="1" applyProtection="1">
      <alignment horizontal="left" vertical="center"/>
      <protection locked="0"/>
    </xf>
    <xf numFmtId="0" fontId="31" fillId="7" borderId="54" xfId="0" applyFont="1" applyFill="1" applyBorder="1" applyAlignment="1">
      <alignment horizontal="left" vertical="center" wrapText="1"/>
    </xf>
    <xf numFmtId="3" fontId="21" fillId="3" borderId="52" xfId="0" applyNumberFormat="1" applyFont="1" applyFill="1" applyBorder="1" applyAlignment="1" applyProtection="1">
      <alignment horizontal="center" vertical="center"/>
      <protection locked="0"/>
    </xf>
    <xf numFmtId="3" fontId="21" fillId="3" borderId="53" xfId="0" applyNumberFormat="1" applyFont="1" applyFill="1" applyBorder="1" applyAlignment="1" applyProtection="1">
      <alignment horizontal="center" vertical="center"/>
      <protection locked="0"/>
    </xf>
    <xf numFmtId="164" fontId="21" fillId="3" borderId="52" xfId="0" applyNumberFormat="1" applyFont="1" applyFill="1" applyBorder="1" applyAlignment="1" applyProtection="1">
      <alignment horizontal="center" vertical="center"/>
      <protection locked="0"/>
    </xf>
    <xf numFmtId="164" fontId="21" fillId="3" borderId="54" xfId="0" applyNumberFormat="1" applyFont="1" applyFill="1" applyBorder="1" applyAlignment="1" applyProtection="1">
      <alignment horizontal="center" vertical="center"/>
      <protection locked="0"/>
    </xf>
    <xf numFmtId="164" fontId="21" fillId="3" borderId="53" xfId="0" applyNumberFormat="1" applyFont="1" applyFill="1" applyBorder="1" applyAlignment="1" applyProtection="1">
      <alignment horizontal="center" vertical="center"/>
      <protection locked="0"/>
    </xf>
    <xf numFmtId="3" fontId="15" fillId="3" borderId="1" xfId="0" applyNumberFormat="1" applyFont="1" applyFill="1" applyBorder="1" applyAlignment="1" applyProtection="1">
      <alignment horizontal="center"/>
      <protection locked="0"/>
    </xf>
    <xf numFmtId="0" fontId="32" fillId="3" borderId="27" xfId="0" applyFont="1" applyFill="1" applyBorder="1" applyAlignment="1">
      <alignment horizontal="left"/>
    </xf>
    <xf numFmtId="0" fontId="32" fillId="3" borderId="55" xfId="0" applyFont="1" applyFill="1" applyBorder="1" applyAlignment="1">
      <alignment horizontal="left"/>
    </xf>
    <xf numFmtId="0" fontId="32" fillId="3" borderId="28" xfId="0" applyFont="1" applyFill="1" applyBorder="1" applyAlignment="1">
      <alignment horizontal="left"/>
    </xf>
    <xf numFmtId="3" fontId="18" fillId="5" borderId="1" xfId="0" applyNumberFormat="1" applyFont="1" applyFill="1" applyBorder="1" applyAlignment="1">
      <alignment horizontal="center" vertical="center" wrapText="1"/>
    </xf>
    <xf numFmtId="0" fontId="18" fillId="12" borderId="40" xfId="0" applyFont="1" applyFill="1" applyBorder="1" applyAlignment="1">
      <alignment horizontal="right"/>
    </xf>
    <xf numFmtId="0" fontId="18" fillId="12" borderId="41" xfId="0" applyFont="1" applyFill="1" applyBorder="1" applyAlignment="1">
      <alignment horizontal="right"/>
    </xf>
    <xf numFmtId="164" fontId="15" fillId="3" borderId="1" xfId="0" applyNumberFormat="1" applyFont="1" applyFill="1" applyBorder="1" applyAlignment="1">
      <alignment horizontal="center"/>
    </xf>
    <xf numFmtId="3" fontId="13" fillId="12" borderId="1" xfId="0" applyNumberFormat="1" applyFont="1" applyFill="1" applyBorder="1" applyAlignment="1">
      <alignment horizontal="center" vertical="center"/>
    </xf>
    <xf numFmtId="3" fontId="15" fillId="3" borderId="46" xfId="0" applyNumberFormat="1" applyFont="1" applyFill="1" applyBorder="1" applyAlignment="1" applyProtection="1">
      <alignment horizontal="center"/>
      <protection locked="0"/>
    </xf>
    <xf numFmtId="2" fontId="15" fillId="3" borderId="7" xfId="0" applyNumberFormat="1" applyFont="1" applyFill="1" applyBorder="1" applyAlignment="1">
      <alignment horizontal="center"/>
    </xf>
    <xf numFmtId="2" fontId="15" fillId="3" borderId="8" xfId="0" applyNumberFormat="1" applyFont="1" applyFill="1" applyBorder="1" applyAlignment="1">
      <alignment horizontal="center"/>
    </xf>
    <xf numFmtId="0" fontId="9" fillId="3" borderId="0" xfId="0" applyFont="1" applyFill="1" applyAlignment="1">
      <alignment horizontal="center"/>
    </xf>
    <xf numFmtId="0" fontId="34" fillId="8" borderId="6" xfId="0" applyFont="1" applyFill="1" applyBorder="1" applyAlignment="1">
      <alignment horizontal="center" vertical="center"/>
    </xf>
    <xf numFmtId="0" fontId="34" fillId="8" borderId="10" xfId="0" applyFont="1" applyFill="1" applyBorder="1" applyAlignment="1">
      <alignment horizontal="center" vertical="center"/>
    </xf>
    <xf numFmtId="0" fontId="34" fillId="8" borderId="15" xfId="0" applyFont="1" applyFill="1" applyBorder="1" applyAlignment="1">
      <alignment horizontal="center" vertical="center"/>
    </xf>
    <xf numFmtId="0" fontId="16" fillId="4" borderId="32" xfId="0" applyFont="1" applyFill="1" applyBorder="1" applyAlignment="1">
      <alignment horizontal="center" vertical="center"/>
    </xf>
    <xf numFmtId="0" fontId="35" fillId="3" borderId="37" xfId="0" applyFont="1" applyFill="1" applyBorder="1" applyAlignment="1">
      <alignment horizontal="center" vertical="center"/>
    </xf>
    <xf numFmtId="0" fontId="17" fillId="10" borderId="49" xfId="0" applyFont="1" applyFill="1" applyBorder="1" applyAlignment="1">
      <alignment horizontal="center" vertical="center" wrapText="1"/>
    </xf>
    <xf numFmtId="0" fontId="21" fillId="3" borderId="60" xfId="0" applyNumberFormat="1" applyFont="1" applyFill="1" applyBorder="1" applyAlignment="1" applyProtection="1">
      <alignment horizontal="center" vertical="center"/>
    </xf>
    <xf numFmtId="0" fontId="21" fillId="3" borderId="61" xfId="0" applyNumberFormat="1" applyFont="1" applyFill="1" applyBorder="1" applyAlignment="1" applyProtection="1">
      <alignment horizontal="center" vertical="center"/>
    </xf>
    <xf numFmtId="3" fontId="13" fillId="0" borderId="24" xfId="0" applyNumberFormat="1" applyFont="1" applyBorder="1" applyAlignment="1" applyProtection="1">
      <alignment horizontal="center" vertical="center"/>
      <protection locked="0"/>
    </xf>
    <xf numFmtId="3" fontId="13" fillId="0" borderId="33"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0" fontId="16" fillId="4" borderId="31"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25"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34" xfId="0" applyFont="1" applyFill="1" applyBorder="1" applyAlignment="1">
      <alignment horizontal="center" vertical="center"/>
    </xf>
    <xf numFmtId="164" fontId="13" fillId="0" borderId="24" xfId="0" applyNumberFormat="1" applyFont="1" applyBorder="1" applyAlignment="1" applyProtection="1">
      <alignment horizontal="center" vertical="center"/>
      <protection locked="0"/>
    </xf>
    <xf numFmtId="164" fontId="13" fillId="0" borderId="33" xfId="0" applyNumberFormat="1" applyFont="1" applyBorder="1" applyAlignment="1" applyProtection="1">
      <alignment horizontal="center" vertical="center"/>
      <protection locked="0"/>
    </xf>
    <xf numFmtId="164" fontId="13" fillId="0" borderId="5" xfId="0" applyNumberFormat="1" applyFont="1" applyBorder="1" applyAlignment="1" applyProtection="1">
      <alignment horizontal="center" vertical="center"/>
      <protection locked="0"/>
    </xf>
    <xf numFmtId="0" fontId="13" fillId="3" borderId="25" xfId="0" applyFont="1" applyFill="1" applyBorder="1" applyAlignment="1" applyProtection="1">
      <alignment horizontal="left" vertical="top" wrapText="1"/>
      <protection locked="0"/>
    </xf>
    <xf numFmtId="0" fontId="16" fillId="3" borderId="11" xfId="0" applyFont="1" applyFill="1" applyBorder="1" applyAlignment="1" applyProtection="1">
      <alignment horizontal="left" vertical="top" wrapText="1"/>
      <protection locked="0"/>
    </xf>
    <xf numFmtId="0" fontId="16" fillId="3" borderId="34" xfId="0" applyFont="1" applyFill="1" applyBorder="1" applyAlignment="1" applyProtection="1">
      <alignment horizontal="left" vertical="top" wrapText="1"/>
      <protection locked="0"/>
    </xf>
    <xf numFmtId="0" fontId="13" fillId="3" borderId="38" xfId="0" applyFont="1" applyFill="1" applyBorder="1" applyAlignment="1" applyProtection="1">
      <alignment horizontal="left" vertical="top" wrapText="1"/>
      <protection locked="0"/>
    </xf>
    <xf numFmtId="0" fontId="16" fillId="3" borderId="0" xfId="0" applyFont="1" applyFill="1" applyBorder="1" applyAlignment="1" applyProtection="1">
      <alignment horizontal="left" vertical="top" wrapText="1"/>
      <protection locked="0"/>
    </xf>
    <xf numFmtId="0" fontId="16" fillId="3" borderId="39" xfId="0" applyFont="1" applyFill="1" applyBorder="1" applyAlignment="1" applyProtection="1">
      <alignment horizontal="left" vertical="top" wrapText="1"/>
      <protection locked="0"/>
    </xf>
    <xf numFmtId="0" fontId="16" fillId="3" borderId="38" xfId="0" applyFont="1" applyFill="1" applyBorder="1" applyAlignment="1" applyProtection="1">
      <alignment horizontal="left" vertical="top" wrapText="1"/>
      <protection locked="0"/>
    </xf>
    <xf numFmtId="0" fontId="16" fillId="3" borderId="35" xfId="0" applyFont="1" applyFill="1" applyBorder="1" applyAlignment="1" applyProtection="1">
      <alignment horizontal="left" vertical="top" wrapText="1"/>
      <protection locked="0"/>
    </xf>
    <xf numFmtId="0" fontId="16" fillId="3" borderId="37" xfId="0" applyFont="1" applyFill="1" applyBorder="1" applyAlignment="1" applyProtection="1">
      <alignment horizontal="left" vertical="top" wrapText="1"/>
      <protection locked="0"/>
    </xf>
    <xf numFmtId="0" fontId="16" fillId="3" borderId="36" xfId="0" applyFont="1" applyFill="1" applyBorder="1" applyAlignment="1" applyProtection="1">
      <alignment horizontal="left" vertical="top" wrapText="1"/>
      <protection locked="0"/>
    </xf>
    <xf numFmtId="0" fontId="17" fillId="4" borderId="25"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34" xfId="0" applyFont="1" applyFill="1" applyBorder="1" applyAlignment="1">
      <alignment horizontal="center" vertical="center"/>
    </xf>
    <xf numFmtId="9" fontId="16" fillId="6" borderId="24" xfId="0" applyNumberFormat="1" applyFont="1" applyFill="1" applyBorder="1" applyAlignment="1" applyProtection="1">
      <alignment horizontal="center" vertical="center" wrapText="1"/>
      <protection hidden="1"/>
    </xf>
    <xf numFmtId="9" fontId="16" fillId="6" borderId="33" xfId="0" applyNumberFormat="1" applyFont="1" applyFill="1" applyBorder="1" applyAlignment="1" applyProtection="1">
      <alignment horizontal="center" vertical="center" wrapText="1"/>
      <protection hidden="1"/>
    </xf>
    <xf numFmtId="9" fontId="16" fillId="6" borderId="5" xfId="0" applyNumberFormat="1" applyFont="1" applyFill="1" applyBorder="1" applyAlignment="1" applyProtection="1">
      <alignment horizontal="center" vertical="center" wrapText="1"/>
      <protection hidden="1"/>
    </xf>
    <xf numFmtId="0" fontId="16" fillId="5" borderId="31" xfId="0" applyFont="1" applyFill="1" applyBorder="1" applyAlignment="1">
      <alignment horizontal="center" vertical="center" wrapText="1"/>
    </xf>
    <xf numFmtId="0" fontId="16" fillId="5" borderId="3" xfId="0" applyFont="1" applyFill="1" applyBorder="1" applyAlignment="1">
      <alignment horizontal="center" vertical="center" wrapText="1"/>
    </xf>
    <xf numFmtId="4" fontId="16" fillId="6" borderId="24" xfId="0" applyNumberFormat="1" applyFont="1" applyFill="1" applyBorder="1" applyAlignment="1" applyProtection="1">
      <alignment horizontal="center" vertical="center"/>
      <protection hidden="1"/>
    </xf>
    <xf numFmtId="4" fontId="16" fillId="6" borderId="5" xfId="0" applyNumberFormat="1" applyFont="1" applyFill="1" applyBorder="1" applyAlignment="1" applyProtection="1">
      <alignment horizontal="center" vertical="center"/>
      <protection hidden="1"/>
    </xf>
    <xf numFmtId="9" fontId="16" fillId="6" borderId="24" xfId="0" applyNumberFormat="1" applyFont="1" applyFill="1" applyBorder="1" applyAlignment="1" applyProtection="1">
      <alignment horizontal="center" vertical="center"/>
      <protection hidden="1"/>
    </xf>
    <xf numFmtId="9" fontId="16" fillId="6" borderId="5" xfId="0" applyNumberFormat="1" applyFont="1" applyFill="1" applyBorder="1" applyAlignment="1" applyProtection="1">
      <alignment horizontal="center" vertical="center"/>
      <protection hidden="1"/>
    </xf>
    <xf numFmtId="0" fontId="16" fillId="5" borderId="32" xfId="0" applyFont="1" applyFill="1" applyBorder="1" applyAlignment="1">
      <alignment horizontal="center" vertical="center" wrapText="1"/>
    </xf>
    <xf numFmtId="3" fontId="13" fillId="3" borderId="24" xfId="0" applyNumberFormat="1" applyFont="1" applyFill="1" applyBorder="1" applyAlignment="1" applyProtection="1">
      <alignment horizontal="center" vertical="center"/>
      <protection locked="0"/>
    </xf>
    <xf numFmtId="3" fontId="13" fillId="3" borderId="5" xfId="0" applyNumberFormat="1" applyFont="1" applyFill="1" applyBorder="1" applyAlignment="1" applyProtection="1">
      <alignment horizontal="center" vertical="center"/>
      <protection locked="0"/>
    </xf>
    <xf numFmtId="0" fontId="22" fillId="7" borderId="6" xfId="0" applyFont="1" applyFill="1" applyBorder="1" applyAlignment="1">
      <alignment horizontal="left" vertical="center"/>
    </xf>
    <xf numFmtId="0" fontId="22" fillId="7" borderId="10" xfId="0" applyFont="1" applyFill="1" applyBorder="1" applyAlignment="1">
      <alignment horizontal="left" vertical="center"/>
    </xf>
    <xf numFmtId="0" fontId="22" fillId="7" borderId="15" xfId="0" applyFont="1" applyFill="1" applyBorder="1" applyAlignment="1">
      <alignment horizontal="left" vertical="center"/>
    </xf>
    <xf numFmtId="164" fontId="16" fillId="6" borderId="24" xfId="0" applyNumberFormat="1" applyFont="1" applyFill="1" applyBorder="1" applyAlignment="1" applyProtection="1">
      <alignment horizontal="center" vertical="center"/>
      <protection hidden="1"/>
    </xf>
    <xf numFmtId="0" fontId="16" fillId="6" borderId="5" xfId="0" applyFont="1" applyFill="1" applyBorder="1" applyAlignment="1" applyProtection="1">
      <alignment horizontal="center" vertical="center"/>
      <protection hidden="1"/>
    </xf>
    <xf numFmtId="3" fontId="16" fillId="6" borderId="24" xfId="0" applyNumberFormat="1" applyFont="1" applyFill="1" applyBorder="1" applyAlignment="1" applyProtection="1">
      <alignment horizontal="center" vertical="center"/>
      <protection hidden="1"/>
    </xf>
    <xf numFmtId="3" fontId="16" fillId="6" borderId="33" xfId="0" applyNumberFormat="1" applyFont="1" applyFill="1" applyBorder="1" applyAlignment="1" applyProtection="1">
      <alignment horizontal="center" vertical="center"/>
      <protection hidden="1"/>
    </xf>
    <xf numFmtId="0" fontId="33" fillId="13" borderId="6" xfId="0" applyFont="1" applyFill="1" applyBorder="1" applyAlignment="1">
      <alignment horizontal="left" vertical="center"/>
    </xf>
    <xf numFmtId="0" fontId="33" fillId="13" borderId="10" xfId="0" applyFont="1" applyFill="1" applyBorder="1" applyAlignment="1">
      <alignment horizontal="left" vertical="center"/>
    </xf>
    <xf numFmtId="0" fontId="33" fillId="13" borderId="15" xfId="0" applyFont="1" applyFill="1" applyBorder="1" applyAlignment="1">
      <alignment horizontal="left" vertical="center"/>
    </xf>
    <xf numFmtId="164" fontId="16" fillId="6" borderId="24" xfId="0" applyNumberFormat="1" applyFont="1" applyFill="1" applyBorder="1" applyAlignment="1" applyProtection="1">
      <alignment horizontal="center" vertical="center" wrapText="1"/>
      <protection hidden="1"/>
    </xf>
    <xf numFmtId="164" fontId="16" fillId="6" borderId="33" xfId="0" applyNumberFormat="1" applyFont="1" applyFill="1" applyBorder="1" applyAlignment="1" applyProtection="1">
      <alignment horizontal="center" vertical="center" wrapText="1"/>
      <protection hidden="1"/>
    </xf>
    <xf numFmtId="164" fontId="16" fillId="6" borderId="5" xfId="0" applyNumberFormat="1" applyFont="1" applyFill="1" applyBorder="1" applyAlignment="1" applyProtection="1">
      <alignment horizontal="center" vertical="center" wrapText="1"/>
      <protection hidden="1"/>
    </xf>
    <xf numFmtId="164" fontId="16" fillId="3" borderId="24" xfId="0" applyNumberFormat="1" applyFont="1" applyFill="1" applyBorder="1" applyAlignment="1" applyProtection="1">
      <alignment horizontal="center" vertical="center" wrapText="1"/>
      <protection locked="0"/>
    </xf>
    <xf numFmtId="164" fontId="16" fillId="3" borderId="5" xfId="0" applyNumberFormat="1" applyFont="1" applyFill="1" applyBorder="1" applyAlignment="1" applyProtection="1">
      <alignment horizontal="center" vertical="center" wrapText="1"/>
      <protection locked="0"/>
    </xf>
    <xf numFmtId="0" fontId="16" fillId="0" borderId="25" xfId="0" applyFont="1" applyBorder="1" applyAlignment="1">
      <alignment horizontal="left" vertical="center" wrapText="1"/>
    </xf>
    <xf numFmtId="0" fontId="16" fillId="0" borderId="1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8" xfId="0" applyFont="1" applyBorder="1" applyAlignment="1">
      <alignment horizontal="left" vertical="center" wrapText="1"/>
    </xf>
    <xf numFmtId="0" fontId="16" fillId="0" borderId="0" xfId="0" applyFont="1" applyBorder="1" applyAlignment="1">
      <alignment horizontal="left" vertical="center" wrapText="1"/>
    </xf>
    <xf numFmtId="0" fontId="16" fillId="0" borderId="39" xfId="0" applyFont="1" applyBorder="1" applyAlignment="1">
      <alignment horizontal="left" vertical="center" wrapText="1"/>
    </xf>
    <xf numFmtId="0" fontId="16" fillId="0" borderId="35" xfId="0" applyFont="1" applyBorder="1" applyAlignment="1">
      <alignment horizontal="left" vertical="center" wrapText="1"/>
    </xf>
    <xf numFmtId="0" fontId="16" fillId="0" borderId="37" xfId="0" applyFont="1" applyBorder="1" applyAlignment="1">
      <alignment horizontal="left" vertical="center" wrapText="1"/>
    </xf>
    <xf numFmtId="0" fontId="16" fillId="0" borderId="36" xfId="0" applyFont="1" applyBorder="1" applyAlignment="1">
      <alignment horizontal="left" vertical="center" wrapText="1"/>
    </xf>
    <xf numFmtId="0" fontId="16" fillId="0" borderId="25" xfId="0" applyFont="1" applyBorder="1" applyAlignment="1">
      <alignment horizontal="left" vertical="top" wrapText="1"/>
    </xf>
    <xf numFmtId="0" fontId="16" fillId="0" borderId="11" xfId="0" applyFont="1" applyBorder="1" applyAlignment="1">
      <alignment horizontal="left" vertical="top"/>
    </xf>
    <xf numFmtId="0" fontId="16" fillId="0" borderId="34" xfId="0" applyFont="1" applyBorder="1" applyAlignment="1">
      <alignment horizontal="left" vertical="top"/>
    </xf>
    <xf numFmtId="0" fontId="16" fillId="0" borderId="38" xfId="0" applyFont="1" applyBorder="1" applyAlignment="1">
      <alignment horizontal="left" vertical="top"/>
    </xf>
    <xf numFmtId="0" fontId="16" fillId="0" borderId="0" xfId="0" applyFont="1" applyBorder="1" applyAlignment="1">
      <alignment horizontal="left" vertical="top"/>
    </xf>
    <xf numFmtId="0" fontId="16" fillId="0" borderId="39" xfId="0" applyFont="1" applyBorder="1" applyAlignment="1">
      <alignment horizontal="left" vertical="top"/>
    </xf>
    <xf numFmtId="0" fontId="16" fillId="0" borderId="35" xfId="0" applyFont="1" applyBorder="1" applyAlignment="1">
      <alignment horizontal="left" vertical="top"/>
    </xf>
    <xf numFmtId="0" fontId="16" fillId="0" borderId="37" xfId="0" applyFont="1" applyBorder="1" applyAlignment="1">
      <alignment horizontal="left" vertical="top"/>
    </xf>
    <xf numFmtId="0" fontId="16" fillId="0" borderId="36" xfId="0" applyFont="1" applyBorder="1" applyAlignment="1">
      <alignment horizontal="left" vertical="top"/>
    </xf>
    <xf numFmtId="0" fontId="25" fillId="3" borderId="25" xfId="0" applyFont="1" applyFill="1" applyBorder="1" applyAlignment="1" applyProtection="1">
      <alignment horizontal="center" vertical="center" wrapText="1"/>
    </xf>
    <xf numFmtId="0" fontId="25" fillId="3" borderId="11" xfId="0" applyFont="1" applyFill="1" applyBorder="1" applyAlignment="1" applyProtection="1">
      <alignment horizontal="center" vertical="center" wrapText="1"/>
    </xf>
    <xf numFmtId="0" fontId="25" fillId="3" borderId="34" xfId="0" applyFont="1" applyFill="1" applyBorder="1" applyAlignment="1" applyProtection="1">
      <alignment horizontal="center" vertical="center" wrapText="1"/>
    </xf>
    <xf numFmtId="0" fontId="25" fillId="3" borderId="38" xfId="0" applyFont="1" applyFill="1" applyBorder="1" applyAlignment="1" applyProtection="1">
      <alignment horizontal="center" vertical="center" wrapText="1"/>
    </xf>
    <xf numFmtId="0" fontId="25" fillId="3" borderId="0" xfId="0" applyFont="1" applyFill="1" applyBorder="1" applyAlignment="1" applyProtection="1">
      <alignment horizontal="center" vertical="center" wrapText="1"/>
    </xf>
    <xf numFmtId="0" fontId="25" fillId="3" borderId="39" xfId="0" applyFont="1" applyFill="1" applyBorder="1" applyAlignment="1" applyProtection="1">
      <alignment horizontal="center" vertical="center" wrapText="1"/>
    </xf>
    <xf numFmtId="0" fontId="25" fillId="3" borderId="35" xfId="0" applyFont="1" applyFill="1" applyBorder="1" applyAlignment="1" applyProtection="1">
      <alignment horizontal="center" vertical="center" wrapText="1"/>
    </xf>
    <xf numFmtId="0" fontId="25" fillId="3" borderId="37" xfId="0" applyFont="1" applyFill="1" applyBorder="1" applyAlignment="1" applyProtection="1">
      <alignment horizontal="center" vertical="center" wrapText="1"/>
    </xf>
    <xf numFmtId="0" fontId="25" fillId="3" borderId="36" xfId="0" applyFont="1" applyFill="1" applyBorder="1" applyAlignment="1" applyProtection="1">
      <alignment horizontal="center" vertical="center" wrapText="1"/>
    </xf>
    <xf numFmtId="167" fontId="21" fillId="3" borderId="25" xfId="2" applyNumberFormat="1" applyFont="1" applyFill="1" applyBorder="1" applyAlignment="1" applyProtection="1">
      <alignment horizontal="center" vertical="center"/>
      <protection locked="0"/>
    </xf>
    <xf numFmtId="167" fontId="21" fillId="3" borderId="11" xfId="2" applyNumberFormat="1" applyFont="1" applyFill="1" applyBorder="1" applyAlignment="1" applyProtection="1">
      <alignment horizontal="center" vertical="center"/>
      <protection locked="0"/>
    </xf>
    <xf numFmtId="167" fontId="21" fillId="3" borderId="38" xfId="2" applyNumberFormat="1" applyFont="1" applyFill="1" applyBorder="1" applyAlignment="1" applyProtection="1">
      <alignment horizontal="center" vertical="center"/>
      <protection locked="0"/>
    </xf>
    <xf numFmtId="167" fontId="21" fillId="3" borderId="0" xfId="2" applyNumberFormat="1" applyFont="1" applyFill="1" applyBorder="1" applyAlignment="1" applyProtection="1">
      <alignment horizontal="center" vertical="center"/>
      <protection locked="0"/>
    </xf>
    <xf numFmtId="167" fontId="21" fillId="3" borderId="35" xfId="2" applyNumberFormat="1" applyFont="1" applyFill="1" applyBorder="1" applyAlignment="1" applyProtection="1">
      <alignment horizontal="center" vertical="center"/>
      <protection locked="0"/>
    </xf>
    <xf numFmtId="167" fontId="21" fillId="3" borderId="37" xfId="2" applyNumberFormat="1" applyFont="1" applyFill="1" applyBorder="1" applyAlignment="1" applyProtection="1">
      <alignment horizontal="center" vertical="center"/>
      <protection locked="0"/>
    </xf>
    <xf numFmtId="0" fontId="21" fillId="3" borderId="11" xfId="0" applyFont="1" applyFill="1" applyBorder="1" applyAlignment="1" applyProtection="1">
      <alignment horizontal="center" vertical="center"/>
    </xf>
    <xf numFmtId="0" fontId="21" fillId="3" borderId="0" xfId="0" applyFont="1" applyFill="1" applyBorder="1" applyAlignment="1" applyProtection="1">
      <alignment horizontal="center" vertical="center"/>
    </xf>
    <xf numFmtId="0" fontId="21" fillId="3" borderId="37" xfId="0" applyFont="1" applyFill="1" applyBorder="1" applyAlignment="1" applyProtection="1">
      <alignment horizontal="center" vertical="center"/>
    </xf>
  </cellXfs>
  <cellStyles count="5">
    <cellStyle name="Comma" xfId="2" builtinId="3"/>
    <cellStyle name="Currency" xfId="3" builtinId="4"/>
    <cellStyle name="Hyperlink" xfId="4" builtinId="8"/>
    <cellStyle name="Normal" xfId="0" builtinId="0"/>
    <cellStyle name="Percent" xfId="1" builtinId="5"/>
  </cellStyles>
  <dxfs count="1">
    <dxf>
      <fill>
        <patternFill patternType="solid">
          <fgColor indexed="64"/>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absolute">
    <xdr:from>
      <xdr:col>3</xdr:col>
      <xdr:colOff>266700</xdr:colOff>
      <xdr:row>0</xdr:row>
      <xdr:rowOff>123825</xdr:rowOff>
    </xdr:from>
    <xdr:to>
      <xdr:col>5</xdr:col>
      <xdr:colOff>495300</xdr:colOff>
      <xdr:row>8</xdr:row>
      <xdr:rowOff>95250</xdr:rowOff>
    </xdr:to>
    <xdr:pic>
      <xdr:nvPicPr>
        <xdr:cNvPr id="4345" name="Picture 2" descr="2001_08_22_NJSSB_logo.gif">
          <a:extLst>
            <a:ext uri="{FF2B5EF4-FFF2-40B4-BE49-F238E27FC236}">
              <a16:creationId xmlns:a16="http://schemas.microsoft.com/office/drawing/2014/main" id="{00000000-0008-0000-0000-0000F9100000}"/>
            </a:ext>
          </a:extLst>
        </xdr:cNvPr>
        <xdr:cNvPicPr>
          <a:picLocks noChangeAspect="1"/>
        </xdr:cNvPicPr>
      </xdr:nvPicPr>
      <xdr:blipFill>
        <a:blip xmlns:r="http://schemas.openxmlformats.org/officeDocument/2006/relationships" r:embed="rId1" cstate="print"/>
        <a:srcRect/>
        <a:stretch>
          <a:fillRect/>
        </a:stretch>
      </xdr:blipFill>
      <xdr:spPr bwMode="auto">
        <a:xfrm>
          <a:off x="3800475" y="123825"/>
          <a:ext cx="2400300" cy="1266825"/>
        </a:xfrm>
        <a:prstGeom prst="rect">
          <a:avLst/>
        </a:prstGeom>
        <a:noFill/>
        <a:ln w="9525">
          <a:noFill/>
          <a:miter lim="800000"/>
          <a:headEnd/>
          <a:tailEnd/>
        </a:ln>
      </xdr:spPr>
    </xdr:pic>
    <xdr:clientData/>
  </xdr:twoCellAnchor>
  <xdr:twoCellAnchor editAs="oneCell">
    <xdr:from>
      <xdr:col>0</xdr:col>
      <xdr:colOff>152399</xdr:colOff>
      <xdr:row>0</xdr:row>
      <xdr:rowOff>66675</xdr:rowOff>
    </xdr:from>
    <xdr:to>
      <xdr:col>3</xdr:col>
      <xdr:colOff>19049</xdr:colOff>
      <xdr:row>8</xdr:row>
      <xdr:rowOff>103034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52399" y="66675"/>
          <a:ext cx="3400425" cy="13317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670560</xdr:colOff>
          <xdr:row>27</xdr:row>
          <xdr:rowOff>45720</xdr:rowOff>
        </xdr:from>
        <xdr:to>
          <xdr:col>8</xdr:col>
          <xdr:colOff>220980</xdr:colOff>
          <xdr:row>27</xdr:row>
          <xdr:rowOff>266700</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1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670560</xdr:colOff>
          <xdr:row>28</xdr:row>
          <xdr:rowOff>45720</xdr:rowOff>
        </xdr:from>
        <xdr:to>
          <xdr:col>8</xdr:col>
          <xdr:colOff>220980</xdr:colOff>
          <xdr:row>28</xdr:row>
          <xdr:rowOff>266700</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1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670560</xdr:colOff>
          <xdr:row>29</xdr:row>
          <xdr:rowOff>45720</xdr:rowOff>
        </xdr:from>
        <xdr:to>
          <xdr:col>8</xdr:col>
          <xdr:colOff>220980</xdr:colOff>
          <xdr:row>29</xdr:row>
          <xdr:rowOff>266700</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1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670560</xdr:colOff>
          <xdr:row>30</xdr:row>
          <xdr:rowOff>45720</xdr:rowOff>
        </xdr:from>
        <xdr:to>
          <xdr:col>8</xdr:col>
          <xdr:colOff>220980</xdr:colOff>
          <xdr:row>30</xdr:row>
          <xdr:rowOff>266700</xdr:rowOff>
        </xdr:to>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1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670560</xdr:colOff>
          <xdr:row>33</xdr:row>
          <xdr:rowOff>45720</xdr:rowOff>
        </xdr:from>
        <xdr:to>
          <xdr:col>8</xdr:col>
          <xdr:colOff>220980</xdr:colOff>
          <xdr:row>33</xdr:row>
          <xdr:rowOff>266700</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1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670560</xdr:colOff>
          <xdr:row>32</xdr:row>
          <xdr:rowOff>0</xdr:rowOff>
        </xdr:from>
        <xdr:to>
          <xdr:col>8</xdr:col>
          <xdr:colOff>220980</xdr:colOff>
          <xdr:row>32</xdr:row>
          <xdr:rowOff>220980</xdr:rowOff>
        </xdr:to>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100-0000A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4</xdr:col>
      <xdr:colOff>185207</xdr:colOff>
      <xdr:row>0</xdr:row>
      <xdr:rowOff>88903</xdr:rowOff>
    </xdr:from>
    <xdr:to>
      <xdr:col>7</xdr:col>
      <xdr:colOff>332316</xdr:colOff>
      <xdr:row>8</xdr:row>
      <xdr:rowOff>85728</xdr:rowOff>
    </xdr:to>
    <xdr:pic>
      <xdr:nvPicPr>
        <xdr:cNvPr id="14" name="Picture 2" descr="2001_08_22_NJSSB_logo.gif">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srcRect/>
        <a:stretch>
          <a:fillRect/>
        </a:stretch>
      </xdr:blipFill>
      <xdr:spPr bwMode="auto">
        <a:xfrm>
          <a:off x="3743324" y="88903"/>
          <a:ext cx="2400300" cy="1266825"/>
        </a:xfrm>
        <a:prstGeom prst="rect">
          <a:avLst/>
        </a:prstGeom>
        <a:noFill/>
        <a:ln w="9525">
          <a:noFill/>
          <a:miter lim="800000"/>
          <a:headEnd/>
          <a:tailEnd/>
        </a:ln>
      </xdr:spPr>
    </xdr:pic>
    <xdr:clientData/>
  </xdr:twoCellAnchor>
  <xdr:twoCellAnchor editAs="oneCell">
    <xdr:from>
      <xdr:col>0</xdr:col>
      <xdr:colOff>95248</xdr:colOff>
      <xdr:row>0</xdr:row>
      <xdr:rowOff>31753</xdr:rowOff>
    </xdr:from>
    <xdr:to>
      <xdr:col>3</xdr:col>
      <xdr:colOff>690031</xdr:colOff>
      <xdr:row>8</xdr:row>
      <xdr:rowOff>93512</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2"/>
        <a:stretch>
          <a:fillRect/>
        </a:stretch>
      </xdr:blipFill>
      <xdr:spPr>
        <a:xfrm>
          <a:off x="95248" y="31753"/>
          <a:ext cx="3400425" cy="13317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670560</xdr:colOff>
          <xdr:row>31</xdr:row>
          <xdr:rowOff>0</xdr:rowOff>
        </xdr:from>
        <xdr:to>
          <xdr:col>8</xdr:col>
          <xdr:colOff>220980</xdr:colOff>
          <xdr:row>31</xdr:row>
          <xdr:rowOff>220980</xdr:rowOff>
        </xdr:to>
        <xdr:sp macro="" textlink="">
          <xdr:nvSpPr>
            <xdr:cNvPr id="6313" name="Check Box 169" hidden="1">
              <a:extLst>
                <a:ext uri="{63B3BB69-23CF-44E3-9099-C40C66FF867C}">
                  <a14:compatExt spid="_x0000_s6313"/>
                </a:ext>
                <a:ext uri="{FF2B5EF4-FFF2-40B4-BE49-F238E27FC236}">
                  <a16:creationId xmlns:a16="http://schemas.microsoft.com/office/drawing/2014/main" id="{00000000-0008-0000-0100-0000A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1123948</xdr:colOff>
      <xdr:row>0</xdr:row>
      <xdr:rowOff>146053</xdr:rowOff>
    </xdr:from>
    <xdr:to>
      <xdr:col>2</xdr:col>
      <xdr:colOff>890056</xdr:colOff>
      <xdr:row>8</xdr:row>
      <xdr:rowOff>7787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123948" y="146053"/>
          <a:ext cx="3404658" cy="1157134"/>
        </a:xfrm>
        <a:prstGeom prst="rect">
          <a:avLst/>
        </a:prstGeom>
      </xdr:spPr>
    </xdr:pic>
    <xdr:clientData/>
  </xdr:twoCellAnchor>
  <xdr:twoCellAnchor editAs="oneCell">
    <xdr:from>
      <xdr:col>2</xdr:col>
      <xdr:colOff>1133475</xdr:colOff>
      <xdr:row>0</xdr:row>
      <xdr:rowOff>66675</xdr:rowOff>
    </xdr:from>
    <xdr:to>
      <xdr:col>4</xdr:col>
      <xdr:colOff>744682</xdr:colOff>
      <xdr:row>8</xdr:row>
      <xdr:rowOff>33256</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4772025" y="66675"/>
          <a:ext cx="2402032" cy="12619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554692</xdr:colOff>
      <xdr:row>0</xdr:row>
      <xdr:rowOff>152400</xdr:rowOff>
    </xdr:from>
    <xdr:to>
      <xdr:col>6</xdr:col>
      <xdr:colOff>964267</xdr:colOff>
      <xdr:row>8</xdr:row>
      <xdr:rowOff>123825</xdr:rowOff>
    </xdr:to>
    <xdr:pic>
      <xdr:nvPicPr>
        <xdr:cNvPr id="5" name="Picture 2" descr="2001_08_22_NJSSB_logo.gif">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4124326" y="152400"/>
          <a:ext cx="2400300" cy="1266825"/>
        </a:xfrm>
        <a:prstGeom prst="rect">
          <a:avLst/>
        </a:prstGeom>
        <a:noFill/>
        <a:ln w="9525">
          <a:noFill/>
          <a:miter lim="800000"/>
          <a:headEnd/>
          <a:tailEnd/>
        </a:ln>
      </xdr:spPr>
    </xdr:pic>
    <xdr:clientData/>
  </xdr:twoCellAnchor>
  <xdr:twoCellAnchor editAs="oneCell">
    <xdr:from>
      <xdr:col>0</xdr:col>
      <xdr:colOff>476250</xdr:colOff>
      <xdr:row>0</xdr:row>
      <xdr:rowOff>95250</xdr:rowOff>
    </xdr:from>
    <xdr:to>
      <xdr:col>4</xdr:col>
      <xdr:colOff>307041</xdr:colOff>
      <xdr:row>8</xdr:row>
      <xdr:rowOff>131609</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stretch>
          <a:fillRect/>
        </a:stretch>
      </xdr:blipFill>
      <xdr:spPr>
        <a:xfrm>
          <a:off x="476250" y="95250"/>
          <a:ext cx="3400425" cy="1331759"/>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449580</xdr:colOff>
          <xdr:row>15</xdr:row>
          <xdr:rowOff>83820</xdr:rowOff>
        </xdr:from>
        <xdr:to>
          <xdr:col>4</xdr:col>
          <xdr:colOff>716280</xdr:colOff>
          <xdr:row>17</xdr:row>
          <xdr:rowOff>121920</xdr:rowOff>
        </xdr:to>
        <xdr:sp macro="" textlink="">
          <xdr:nvSpPr>
            <xdr:cNvPr id="7173" name="CheckBox1"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15</xdr:row>
          <xdr:rowOff>76200</xdr:rowOff>
        </xdr:from>
        <xdr:to>
          <xdr:col>6</xdr:col>
          <xdr:colOff>1013460</xdr:colOff>
          <xdr:row>17</xdr:row>
          <xdr:rowOff>114300</xdr:rowOff>
        </xdr:to>
        <xdr:sp macro="" textlink="">
          <xdr:nvSpPr>
            <xdr:cNvPr id="7175" name="CheckBox2"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nnual%20Program%20Doc%20Changes\FY2017\SmartStart\Custom\FY17%20Custom%20Edi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ustomer Info"/>
      <sheetName val="Signature Page"/>
      <sheetName val="Incentive Summary"/>
      <sheetName val="IRR Tool"/>
      <sheetName val="Utility Rate Analysis"/>
      <sheetName val="Measure #1 Details"/>
      <sheetName val="Measure #2 Details"/>
      <sheetName val="Measure #3 Details"/>
      <sheetName val="Support"/>
      <sheetName val="Terms and Conditions"/>
    </sheetNames>
    <sheetDataSet>
      <sheetData sheetId="0"/>
      <sheetData sheetId="1"/>
      <sheetData sheetId="2"/>
      <sheetData sheetId="3"/>
      <sheetData sheetId="4"/>
      <sheetData sheetId="5"/>
      <sheetData sheetId="6"/>
      <sheetData sheetId="7"/>
      <sheetData sheetId="8"/>
      <sheetData sheetId="9">
        <row r="2">
          <cell r="D2" t="str">
            <v>Atlantic City Electric</v>
          </cell>
          <cell r="E2" t="str">
            <v>South Jersey Gas</v>
          </cell>
        </row>
        <row r="3">
          <cell r="D3" t="str">
            <v>PSE&amp;G</v>
          </cell>
          <cell r="E3" t="str">
            <v>New Jersey Natural Gas</v>
          </cell>
        </row>
        <row r="4">
          <cell r="D4" t="str">
            <v>Rockland Electric Co.</v>
          </cell>
          <cell r="E4" t="str">
            <v>Elizabethtown Gas</v>
          </cell>
        </row>
        <row r="5">
          <cell r="D5" t="str">
            <v>Jersey Central P&amp;L</v>
          </cell>
          <cell r="E5" t="str">
            <v>PSE&amp;G</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mailto:NJApps@njcleanenergy.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xml"/><Relationship Id="rId5" Type="http://schemas.openxmlformats.org/officeDocument/2006/relationships/image" Target="../media/image4.emf"/><Relationship Id="rId4" Type="http://schemas.openxmlformats.org/officeDocument/2006/relationships/control" Target="../activeX/activeX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6"/>
  <sheetViews>
    <sheetView showGridLines="0" topLeftCell="A34" zoomScaleNormal="100" workbookViewId="0">
      <selection activeCell="C34" sqref="C34:D34"/>
    </sheetView>
  </sheetViews>
  <sheetFormatPr defaultColWidth="9.109375" defaultRowHeight="13.2" x14ac:dyDescent="0.25"/>
  <cols>
    <col min="1" max="2" width="11.33203125" style="10" customWidth="1"/>
    <col min="3" max="3" width="30.44140625" style="10" customWidth="1"/>
    <col min="4" max="4" width="21.33203125" style="10" customWidth="1"/>
    <col min="5" max="5" width="11.33203125" style="10" customWidth="1"/>
    <col min="6" max="6" width="13.5546875" style="10" customWidth="1"/>
    <col min="7" max="7" width="11.33203125" style="10" customWidth="1"/>
    <col min="8" max="8" width="12.109375" style="10" customWidth="1"/>
    <col min="9" max="9" width="8.6640625" style="10" customWidth="1"/>
    <col min="10" max="16384" width="9.109375" style="10"/>
  </cols>
  <sheetData>
    <row r="1" spans="1:10" x14ac:dyDescent="0.25">
      <c r="A1" s="9"/>
      <c r="B1" s="9"/>
      <c r="C1" s="9"/>
      <c r="D1" s="9"/>
      <c r="E1" s="9"/>
      <c r="F1" s="9"/>
      <c r="G1" s="9"/>
      <c r="H1" s="9"/>
      <c r="I1" s="9"/>
    </row>
    <row r="2" spans="1:10" x14ac:dyDescent="0.25">
      <c r="A2" s="9"/>
      <c r="B2" s="12"/>
      <c r="C2" s="12"/>
      <c r="D2" s="12"/>
      <c r="E2" s="9"/>
      <c r="F2" s="9"/>
      <c r="G2" s="9"/>
      <c r="H2" s="12"/>
      <c r="I2" s="12"/>
    </row>
    <row r="3" spans="1:10" x14ac:dyDescent="0.25">
      <c r="A3" s="9"/>
      <c r="B3" s="12"/>
      <c r="C3" s="12"/>
      <c r="D3" s="12"/>
      <c r="E3" s="9"/>
      <c r="F3" s="9"/>
      <c r="G3" s="12"/>
      <c r="H3" s="12"/>
      <c r="I3" s="12"/>
    </row>
    <row r="4" spans="1:10" x14ac:dyDescent="0.25">
      <c r="A4" s="9"/>
      <c r="B4" s="12"/>
      <c r="C4" s="12"/>
      <c r="D4" s="12"/>
      <c r="E4" s="9"/>
      <c r="F4" s="9"/>
      <c r="G4" s="12"/>
      <c r="H4" s="12"/>
      <c r="I4" s="12"/>
    </row>
    <row r="5" spans="1:10" x14ac:dyDescent="0.25">
      <c r="A5" s="9"/>
      <c r="B5" s="12"/>
      <c r="C5" s="12"/>
      <c r="D5" s="12"/>
      <c r="E5" s="9"/>
      <c r="F5" s="9"/>
      <c r="G5" s="12"/>
      <c r="H5" s="12"/>
      <c r="I5" s="12"/>
    </row>
    <row r="6" spans="1:10" x14ac:dyDescent="0.25">
      <c r="A6" s="9"/>
      <c r="B6" s="12"/>
      <c r="C6" s="12"/>
      <c r="D6" s="12"/>
      <c r="E6" s="9"/>
      <c r="F6" s="9"/>
      <c r="G6" s="12"/>
      <c r="H6" s="12"/>
      <c r="I6" s="12"/>
    </row>
    <row r="7" spans="1:10" x14ac:dyDescent="0.25">
      <c r="A7" s="9"/>
      <c r="B7" s="12"/>
      <c r="C7" s="12"/>
      <c r="D7" s="12"/>
      <c r="E7" s="9"/>
      <c r="F7" s="9"/>
      <c r="G7" s="12"/>
      <c r="H7" s="12"/>
      <c r="I7" s="12"/>
    </row>
    <row r="8" spans="1:10" x14ac:dyDescent="0.25">
      <c r="A8" s="9"/>
      <c r="B8" s="12"/>
      <c r="C8" s="12"/>
      <c r="D8" s="12"/>
      <c r="E8" s="9"/>
      <c r="F8" s="9"/>
      <c r="G8" s="12"/>
      <c r="H8" s="12"/>
      <c r="I8" s="12"/>
    </row>
    <row r="9" spans="1:10" x14ac:dyDescent="0.25">
      <c r="A9" s="9"/>
      <c r="B9" s="75"/>
      <c r="C9" s="75"/>
      <c r="D9" s="75"/>
      <c r="E9" s="9"/>
      <c r="F9" s="9"/>
      <c r="G9" s="75"/>
      <c r="H9" s="75"/>
      <c r="I9" s="75"/>
    </row>
    <row r="10" spans="1:10" ht="12.75" customHeight="1" x14ac:dyDescent="0.25">
      <c r="A10" s="11"/>
      <c r="B10" s="11"/>
      <c r="C10" s="11"/>
      <c r="D10" s="11"/>
      <c r="E10" s="11"/>
      <c r="F10" s="11"/>
      <c r="G10" s="11"/>
      <c r="H10" s="11"/>
      <c r="I10" s="11"/>
    </row>
    <row r="11" spans="1:10" ht="17.399999999999999" x14ac:dyDescent="0.3">
      <c r="A11" s="194" t="s">
        <v>304</v>
      </c>
      <c r="B11" s="195"/>
      <c r="C11" s="195"/>
      <c r="D11" s="195"/>
      <c r="E11" s="195"/>
      <c r="F11" s="195"/>
      <c r="G11" s="195"/>
      <c r="H11" s="195"/>
      <c r="I11" s="195"/>
    </row>
    <row r="12" spans="1:10" ht="12.75" customHeight="1" thickBot="1" x14ac:dyDescent="0.3">
      <c r="A12" s="9"/>
      <c r="B12" s="9"/>
      <c r="C12" s="9"/>
      <c r="D12" s="9"/>
      <c r="E12" s="9"/>
      <c r="F12" s="9"/>
      <c r="G12" s="9"/>
      <c r="H12" s="9"/>
      <c r="I12" s="9"/>
    </row>
    <row r="13" spans="1:10" s="50" customFormat="1" ht="18" thickBot="1" x14ac:dyDescent="0.35">
      <c r="A13" s="188" t="s">
        <v>0</v>
      </c>
      <c r="B13" s="189"/>
      <c r="C13" s="189"/>
      <c r="D13" s="189"/>
      <c r="E13" s="189"/>
      <c r="F13" s="189"/>
      <c r="G13" s="189"/>
      <c r="H13" s="189"/>
      <c r="I13" s="190"/>
    </row>
    <row r="14" spans="1:10" s="9" customFormat="1" ht="3" customHeight="1" thickBot="1" x14ac:dyDescent="0.3">
      <c r="A14" s="15"/>
      <c r="B14" s="16"/>
      <c r="C14" s="16"/>
      <c r="D14" s="16"/>
      <c r="E14" s="16"/>
      <c r="F14" s="16"/>
      <c r="G14" s="16"/>
      <c r="H14" s="16"/>
      <c r="I14" s="16"/>
      <c r="J14" s="12"/>
    </row>
    <row r="15" spans="1:10" s="52" customFormat="1" x14ac:dyDescent="0.25">
      <c r="A15" s="158" t="s">
        <v>106</v>
      </c>
      <c r="B15" s="159"/>
      <c r="C15" s="163"/>
      <c r="D15" s="158" t="s">
        <v>165</v>
      </c>
      <c r="E15" s="163"/>
      <c r="F15" s="158" t="s">
        <v>3</v>
      </c>
      <c r="G15" s="163"/>
      <c r="H15" s="159" t="s">
        <v>26</v>
      </c>
      <c r="I15" s="163"/>
    </row>
    <row r="16" spans="1:10" s="52" customFormat="1" ht="13.8" thickBot="1" x14ac:dyDescent="0.3">
      <c r="A16" s="160"/>
      <c r="B16" s="161"/>
      <c r="C16" s="161"/>
      <c r="D16" s="196"/>
      <c r="E16" s="197"/>
      <c r="F16" s="196"/>
      <c r="G16" s="197"/>
      <c r="H16" s="198"/>
      <c r="I16" s="199"/>
    </row>
    <row r="17" spans="1:9" s="52" customFormat="1" ht="4.5" customHeight="1" thickBot="1" x14ac:dyDescent="0.3">
      <c r="A17" s="81"/>
      <c r="B17" s="81"/>
      <c r="C17" s="81"/>
      <c r="D17" s="81"/>
      <c r="E17" s="81"/>
      <c r="F17" s="81"/>
      <c r="G17" s="81"/>
      <c r="H17" s="82"/>
      <c r="I17" s="82"/>
    </row>
    <row r="18" spans="1:9" s="52" customFormat="1" ht="15" customHeight="1" x14ac:dyDescent="0.25">
      <c r="A18" s="158" t="s">
        <v>297</v>
      </c>
      <c r="B18" s="159"/>
      <c r="C18" s="163"/>
      <c r="D18" s="158" t="s">
        <v>107</v>
      </c>
      <c r="E18" s="163"/>
      <c r="F18" s="83" t="s">
        <v>108</v>
      </c>
      <c r="G18" s="84"/>
      <c r="H18" s="83"/>
      <c r="I18" s="84"/>
    </row>
    <row r="19" spans="1:9" s="52" customFormat="1" ht="13.8" thickBot="1" x14ac:dyDescent="0.3">
      <c r="A19" s="178"/>
      <c r="B19" s="179"/>
      <c r="C19" s="180"/>
      <c r="D19" s="178"/>
      <c r="E19" s="180"/>
      <c r="F19" s="179"/>
      <c r="G19" s="179"/>
      <c r="H19" s="179"/>
      <c r="I19" s="180"/>
    </row>
    <row r="20" spans="1:9" s="52" customFormat="1" ht="3" customHeight="1" thickBot="1" x14ac:dyDescent="0.3">
      <c r="A20" s="53"/>
      <c r="B20" s="53"/>
      <c r="C20" s="53"/>
      <c r="D20" s="53"/>
      <c r="E20" s="53"/>
      <c r="F20" s="53"/>
      <c r="G20" s="53"/>
      <c r="H20" s="54"/>
      <c r="I20" s="54"/>
    </row>
    <row r="21" spans="1:9" s="52" customFormat="1" x14ac:dyDescent="0.25">
      <c r="A21" s="158" t="s">
        <v>4</v>
      </c>
      <c r="B21" s="159"/>
      <c r="C21" s="159"/>
      <c r="D21" s="159"/>
      <c r="E21" s="158" t="s">
        <v>5</v>
      </c>
      <c r="F21" s="163"/>
      <c r="G21" s="158" t="s">
        <v>9</v>
      </c>
      <c r="H21" s="163"/>
      <c r="I21" s="114" t="s">
        <v>23</v>
      </c>
    </row>
    <row r="22" spans="1:9" s="52" customFormat="1" ht="13.8" thickBot="1" x14ac:dyDescent="0.3">
      <c r="A22" s="160"/>
      <c r="B22" s="161"/>
      <c r="C22" s="161"/>
      <c r="D22" s="161"/>
      <c r="E22" s="160"/>
      <c r="F22" s="162"/>
      <c r="G22" s="160" t="s">
        <v>164</v>
      </c>
      <c r="H22" s="162"/>
      <c r="I22" s="55"/>
    </row>
    <row r="23" spans="1:9" s="52" customFormat="1" ht="3" customHeight="1" thickBot="1" x14ac:dyDescent="0.3">
      <c r="A23" s="53"/>
      <c r="B23" s="53"/>
      <c r="C23" s="53"/>
      <c r="D23" s="53"/>
      <c r="E23" s="53"/>
      <c r="F23" s="53"/>
      <c r="G23" s="53"/>
      <c r="H23" s="53"/>
      <c r="I23" s="53"/>
    </row>
    <row r="24" spans="1:9" s="52" customFormat="1" x14ac:dyDescent="0.25">
      <c r="A24" s="158" t="s">
        <v>65</v>
      </c>
      <c r="B24" s="159"/>
      <c r="C24" s="159"/>
      <c r="D24" s="159"/>
      <c r="E24" s="158" t="s">
        <v>5</v>
      </c>
      <c r="F24" s="163"/>
      <c r="G24" s="158" t="s">
        <v>9</v>
      </c>
      <c r="H24" s="163"/>
      <c r="I24" s="114" t="s">
        <v>23</v>
      </c>
    </row>
    <row r="25" spans="1:9" s="52" customFormat="1" ht="13.8" thickBot="1" x14ac:dyDescent="0.3">
      <c r="A25" s="160"/>
      <c r="B25" s="161"/>
      <c r="C25" s="161"/>
      <c r="D25" s="161"/>
      <c r="E25" s="160"/>
      <c r="F25" s="162"/>
      <c r="G25" s="160"/>
      <c r="H25" s="162"/>
      <c r="I25" s="55"/>
    </row>
    <row r="26" spans="1:9" s="52" customFormat="1" ht="3" customHeight="1" thickBot="1" x14ac:dyDescent="0.3">
      <c r="A26" s="53"/>
      <c r="B26" s="53"/>
      <c r="C26" s="53"/>
      <c r="D26" s="53"/>
      <c r="E26" s="53"/>
      <c r="F26" s="53"/>
      <c r="G26" s="53"/>
      <c r="H26" s="53"/>
      <c r="I26" s="53"/>
    </row>
    <row r="27" spans="1:9" s="52" customFormat="1" x14ac:dyDescent="0.25">
      <c r="A27" s="158" t="s">
        <v>6</v>
      </c>
      <c r="B27" s="159"/>
      <c r="C27" s="159"/>
      <c r="D27" s="158" t="s">
        <v>69</v>
      </c>
      <c r="E27" s="163"/>
      <c r="F27" s="158" t="s">
        <v>7</v>
      </c>
      <c r="G27" s="163"/>
      <c r="H27" s="159" t="s">
        <v>8</v>
      </c>
      <c r="I27" s="163"/>
    </row>
    <row r="28" spans="1:9" s="52" customFormat="1" ht="15.75" customHeight="1" thickBot="1" x14ac:dyDescent="0.3">
      <c r="A28" s="160"/>
      <c r="B28" s="161"/>
      <c r="C28" s="161"/>
      <c r="D28" s="167"/>
      <c r="E28" s="168"/>
      <c r="F28" s="164"/>
      <c r="G28" s="165"/>
      <c r="H28" s="166"/>
      <c r="I28" s="165"/>
    </row>
    <row r="29" spans="1:9" s="52" customFormat="1" ht="3" customHeight="1" thickBot="1" x14ac:dyDescent="0.3">
      <c r="A29" s="56"/>
      <c r="B29" s="56"/>
      <c r="C29" s="56"/>
      <c r="D29" s="56"/>
      <c r="E29" s="56"/>
      <c r="F29" s="56"/>
      <c r="G29" s="56"/>
      <c r="H29" s="56"/>
      <c r="I29" s="56"/>
    </row>
    <row r="30" spans="1:9" s="52" customFormat="1" ht="15" customHeight="1" x14ac:dyDescent="0.25">
      <c r="A30" s="158" t="s">
        <v>27</v>
      </c>
      <c r="B30" s="159"/>
      <c r="C30" s="154" t="s">
        <v>24</v>
      </c>
      <c r="D30" s="84" t="s">
        <v>298</v>
      </c>
      <c r="E30" s="175" t="s">
        <v>25</v>
      </c>
      <c r="F30" s="176"/>
      <c r="G30" s="176"/>
      <c r="H30" s="176"/>
      <c r="I30" s="177"/>
    </row>
    <row r="31" spans="1:9" s="52" customFormat="1" ht="21" customHeight="1" thickBot="1" x14ac:dyDescent="0.3">
      <c r="A31" s="160"/>
      <c r="B31" s="161"/>
      <c r="C31" s="155"/>
      <c r="D31" s="153"/>
      <c r="E31" s="178"/>
      <c r="F31" s="179"/>
      <c r="G31" s="179"/>
      <c r="H31" s="179"/>
      <c r="I31" s="180"/>
    </row>
    <row r="32" spans="1:9" s="52" customFormat="1" ht="3" customHeight="1" thickBot="1" x14ac:dyDescent="0.3">
      <c r="A32" s="56"/>
      <c r="B32" s="56"/>
      <c r="C32" s="56"/>
      <c r="D32" s="56"/>
      <c r="E32" s="56"/>
      <c r="F32" s="56"/>
      <c r="G32" s="56"/>
      <c r="H32" s="56"/>
      <c r="I32" s="56"/>
    </row>
    <row r="33" spans="1:9" s="74" customFormat="1" ht="28.5" customHeight="1" x14ac:dyDescent="0.25">
      <c r="A33" s="172" t="s">
        <v>22</v>
      </c>
      <c r="B33" s="174"/>
      <c r="C33" s="172" t="s">
        <v>28</v>
      </c>
      <c r="D33" s="174"/>
      <c r="E33" s="172" t="s">
        <v>1</v>
      </c>
      <c r="F33" s="174"/>
      <c r="G33" s="172" t="s">
        <v>29</v>
      </c>
      <c r="H33" s="173"/>
      <c r="I33" s="174"/>
    </row>
    <row r="34" spans="1:9" s="52" customFormat="1" ht="15.75" customHeight="1" thickBot="1" x14ac:dyDescent="0.3">
      <c r="A34" s="160"/>
      <c r="B34" s="162"/>
      <c r="C34" s="186"/>
      <c r="D34" s="187"/>
      <c r="E34" s="184"/>
      <c r="F34" s="185"/>
      <c r="G34" s="169"/>
      <c r="H34" s="170"/>
      <c r="I34" s="171"/>
    </row>
    <row r="35" spans="1:9" s="52" customFormat="1" ht="9" customHeight="1" thickBot="1" x14ac:dyDescent="0.3">
      <c r="A35" s="56"/>
      <c r="B35" s="56"/>
      <c r="C35" s="56"/>
      <c r="D35" s="56"/>
      <c r="E35" s="56"/>
      <c r="F35" s="56"/>
      <c r="G35" s="56"/>
      <c r="H35" s="56"/>
      <c r="I35" s="56"/>
    </row>
    <row r="36" spans="1:9" s="51" customFormat="1" ht="18" thickBot="1" x14ac:dyDescent="0.3">
      <c r="A36" s="188" t="s">
        <v>10</v>
      </c>
      <c r="B36" s="189"/>
      <c r="C36" s="189"/>
      <c r="D36" s="189"/>
      <c r="E36" s="189"/>
      <c r="F36" s="189"/>
      <c r="G36" s="189"/>
      <c r="H36" s="189"/>
      <c r="I36" s="190"/>
    </row>
    <row r="37" spans="1:9" ht="3" customHeight="1" thickBot="1" x14ac:dyDescent="0.3">
      <c r="A37" s="15"/>
      <c r="B37" s="16"/>
      <c r="C37" s="16"/>
      <c r="D37" s="16"/>
      <c r="E37" s="16"/>
      <c r="F37" s="16"/>
      <c r="G37" s="16"/>
      <c r="H37" s="16"/>
      <c r="I37" s="16"/>
    </row>
    <row r="38" spans="1:9" s="52" customFormat="1" x14ac:dyDescent="0.25">
      <c r="A38" s="183" t="s">
        <v>2</v>
      </c>
      <c r="B38" s="181"/>
      <c r="C38" s="181"/>
      <c r="D38" s="181"/>
      <c r="E38" s="182"/>
      <c r="F38" s="181" t="s">
        <v>6</v>
      </c>
      <c r="G38" s="181"/>
      <c r="H38" s="181"/>
      <c r="I38" s="182"/>
    </row>
    <row r="39" spans="1:9" s="52" customFormat="1" ht="13.8" thickBot="1" x14ac:dyDescent="0.3">
      <c r="A39" s="193"/>
      <c r="B39" s="191"/>
      <c r="C39" s="191"/>
      <c r="D39" s="191"/>
      <c r="E39" s="192"/>
      <c r="F39" s="191"/>
      <c r="G39" s="191"/>
      <c r="H39" s="191"/>
      <c r="I39" s="192"/>
    </row>
    <row r="40" spans="1:9" s="52" customFormat="1" ht="3" customHeight="1" thickBot="1" x14ac:dyDescent="0.3">
      <c r="A40" s="53"/>
      <c r="B40" s="53"/>
      <c r="C40" s="53"/>
      <c r="D40" s="53"/>
      <c r="E40" s="53"/>
      <c r="F40" s="53"/>
      <c r="G40" s="53"/>
      <c r="H40" s="54"/>
      <c r="I40" s="54"/>
    </row>
    <row r="41" spans="1:9" s="52" customFormat="1" x14ac:dyDescent="0.25">
      <c r="A41" s="158" t="s">
        <v>65</v>
      </c>
      <c r="B41" s="159"/>
      <c r="C41" s="159"/>
      <c r="D41" s="159"/>
      <c r="E41" s="158" t="s">
        <v>5</v>
      </c>
      <c r="F41" s="163"/>
      <c r="G41" s="158" t="s">
        <v>9</v>
      </c>
      <c r="H41" s="163"/>
      <c r="I41" s="114" t="s">
        <v>23</v>
      </c>
    </row>
    <row r="42" spans="1:9" s="52" customFormat="1" ht="13.8" thickBot="1" x14ac:dyDescent="0.3">
      <c r="A42" s="160"/>
      <c r="B42" s="161"/>
      <c r="C42" s="161"/>
      <c r="D42" s="161"/>
      <c r="E42" s="160"/>
      <c r="F42" s="162"/>
      <c r="G42" s="160"/>
      <c r="H42" s="162"/>
      <c r="I42" s="55"/>
    </row>
    <row r="43" spans="1:9" s="52" customFormat="1" ht="3" customHeight="1" thickBot="1" x14ac:dyDescent="0.3">
      <c r="A43" s="58"/>
      <c r="B43" s="58"/>
      <c r="C43" s="58"/>
      <c r="D43" s="58"/>
      <c r="E43" s="58"/>
      <c r="F43" s="58"/>
      <c r="G43" s="58"/>
      <c r="H43" s="58"/>
      <c r="I43" s="58"/>
    </row>
    <row r="44" spans="1:9" s="52" customFormat="1" x14ac:dyDescent="0.25">
      <c r="A44" s="183" t="s">
        <v>30</v>
      </c>
      <c r="B44" s="181"/>
      <c r="C44" s="181"/>
      <c r="D44" s="181"/>
      <c r="E44" s="182"/>
      <c r="F44" s="183" t="s">
        <v>7</v>
      </c>
      <c r="G44" s="182"/>
      <c r="H44" s="181" t="s">
        <v>8</v>
      </c>
      <c r="I44" s="182"/>
    </row>
    <row r="45" spans="1:9" s="52" customFormat="1" ht="13.8" thickBot="1" x14ac:dyDescent="0.3">
      <c r="A45" s="206"/>
      <c r="B45" s="207"/>
      <c r="C45" s="207"/>
      <c r="D45" s="207"/>
      <c r="E45" s="208"/>
      <c r="F45" s="200"/>
      <c r="G45" s="201"/>
      <c r="H45" s="202"/>
      <c r="I45" s="201"/>
    </row>
    <row r="46" spans="1:9" s="52" customFormat="1" ht="13.8" thickBot="1" x14ac:dyDescent="0.3">
      <c r="A46" s="57"/>
      <c r="B46" s="57"/>
      <c r="C46" s="57"/>
      <c r="D46" s="57"/>
      <c r="E46" s="57"/>
      <c r="F46" s="57"/>
      <c r="G46" s="57"/>
      <c r="H46" s="57"/>
      <c r="I46" s="57"/>
    </row>
    <row r="47" spans="1:9" s="51" customFormat="1" ht="18" thickBot="1" x14ac:dyDescent="0.3">
      <c r="A47" s="188" t="s">
        <v>109</v>
      </c>
      <c r="B47" s="189"/>
      <c r="C47" s="189"/>
      <c r="D47" s="189"/>
      <c r="E47" s="189"/>
      <c r="F47" s="189"/>
      <c r="G47" s="189"/>
      <c r="H47" s="189"/>
      <c r="I47" s="190"/>
    </row>
    <row r="48" spans="1:9" ht="3" customHeight="1" thickBot="1" x14ac:dyDescent="0.3">
      <c r="A48" s="15"/>
      <c r="B48" s="16"/>
      <c r="C48" s="16"/>
      <c r="D48" s="16"/>
      <c r="E48" s="16"/>
      <c r="F48" s="16"/>
      <c r="G48" s="16"/>
      <c r="H48" s="16"/>
      <c r="I48" s="16"/>
    </row>
    <row r="49" spans="1:9" s="52" customFormat="1" x14ac:dyDescent="0.25">
      <c r="A49" s="183" t="s">
        <v>2</v>
      </c>
      <c r="B49" s="181"/>
      <c r="C49" s="181"/>
      <c r="D49" s="181"/>
      <c r="E49" s="182"/>
      <c r="F49" s="181" t="s">
        <v>6</v>
      </c>
      <c r="G49" s="181"/>
      <c r="H49" s="181"/>
      <c r="I49" s="182"/>
    </row>
    <row r="50" spans="1:9" s="52" customFormat="1" ht="13.8" thickBot="1" x14ac:dyDescent="0.3">
      <c r="A50" s="193"/>
      <c r="B50" s="191"/>
      <c r="C50" s="191"/>
      <c r="D50" s="191"/>
      <c r="E50" s="192"/>
      <c r="F50" s="191"/>
      <c r="G50" s="191"/>
      <c r="H50" s="191"/>
      <c r="I50" s="192"/>
    </row>
    <row r="51" spans="1:9" s="52" customFormat="1" ht="3" customHeight="1" thickBot="1" x14ac:dyDescent="0.3">
      <c r="A51" s="53"/>
      <c r="B51" s="53"/>
      <c r="C51" s="53"/>
      <c r="D51" s="53"/>
      <c r="E51" s="53"/>
      <c r="F51" s="53"/>
      <c r="G51" s="53"/>
      <c r="H51" s="54"/>
      <c r="I51" s="54"/>
    </row>
    <row r="52" spans="1:9" s="52" customFormat="1" x14ac:dyDescent="0.25">
      <c r="A52" s="158" t="s">
        <v>65</v>
      </c>
      <c r="B52" s="159"/>
      <c r="C52" s="159"/>
      <c r="D52" s="159"/>
      <c r="E52" s="158" t="s">
        <v>5</v>
      </c>
      <c r="F52" s="163"/>
      <c r="G52" s="158" t="s">
        <v>9</v>
      </c>
      <c r="H52" s="163"/>
      <c r="I52" s="114" t="s">
        <v>23</v>
      </c>
    </row>
    <row r="53" spans="1:9" s="52" customFormat="1" ht="13.8" thickBot="1" x14ac:dyDescent="0.3">
      <c r="A53" s="160"/>
      <c r="B53" s="161"/>
      <c r="C53" s="161"/>
      <c r="D53" s="161"/>
      <c r="E53" s="160"/>
      <c r="F53" s="162"/>
      <c r="G53" s="160"/>
      <c r="H53" s="162"/>
      <c r="I53" s="55"/>
    </row>
    <row r="54" spans="1:9" s="52" customFormat="1" ht="3" customHeight="1" thickBot="1" x14ac:dyDescent="0.3">
      <c r="A54" s="58"/>
      <c r="B54" s="58"/>
      <c r="C54" s="58"/>
      <c r="D54" s="58"/>
      <c r="E54" s="58"/>
      <c r="F54" s="58"/>
      <c r="G54" s="58"/>
      <c r="H54" s="58"/>
      <c r="I54" s="58"/>
    </row>
    <row r="55" spans="1:9" s="52" customFormat="1" ht="15" customHeight="1" x14ac:dyDescent="0.25">
      <c r="A55" s="158" t="s">
        <v>24</v>
      </c>
      <c r="B55" s="163"/>
      <c r="C55" s="154" t="s">
        <v>298</v>
      </c>
      <c r="D55" s="211" t="s">
        <v>30</v>
      </c>
      <c r="E55" s="212"/>
      <c r="F55" s="183" t="s">
        <v>7</v>
      </c>
      <c r="G55" s="182"/>
      <c r="H55" s="181" t="s">
        <v>8</v>
      </c>
      <c r="I55" s="182"/>
    </row>
    <row r="56" spans="1:9" s="52" customFormat="1" ht="15.75" customHeight="1" thickBot="1" x14ac:dyDescent="0.3">
      <c r="A56" s="193"/>
      <c r="B56" s="191"/>
      <c r="C56" s="156"/>
      <c r="D56" s="209"/>
      <c r="E56" s="210"/>
      <c r="F56" s="203"/>
      <c r="G56" s="204"/>
      <c r="H56" s="205"/>
      <c r="I56" s="204"/>
    </row>
  </sheetData>
  <sheetProtection password="87FE" sheet="1" objects="1" scenarios="1"/>
  <mergeCells count="83">
    <mergeCell ref="A56:B56"/>
    <mergeCell ref="A45:E45"/>
    <mergeCell ref="A53:D53"/>
    <mergeCell ref="A52:D52"/>
    <mergeCell ref="D56:E56"/>
    <mergeCell ref="D55:E55"/>
    <mergeCell ref="F45:G45"/>
    <mergeCell ref="H45:I45"/>
    <mergeCell ref="F49:I49"/>
    <mergeCell ref="F56:G56"/>
    <mergeCell ref="H56:I56"/>
    <mergeCell ref="G53:H53"/>
    <mergeCell ref="F55:G55"/>
    <mergeCell ref="H55:I55"/>
    <mergeCell ref="E53:F53"/>
    <mergeCell ref="E52:F52"/>
    <mergeCell ref="A50:E50"/>
    <mergeCell ref="F50:I50"/>
    <mergeCell ref="A47:I47"/>
    <mergeCell ref="A49:E49"/>
    <mergeCell ref="G52:H52"/>
    <mergeCell ref="A55:B55"/>
    <mergeCell ref="G22:H22"/>
    <mergeCell ref="C33:D33"/>
    <mergeCell ref="E33:F33"/>
    <mergeCell ref="G25:H25"/>
    <mergeCell ref="H27:I27"/>
    <mergeCell ref="F27:G27"/>
    <mergeCell ref="G24:H24"/>
    <mergeCell ref="A25:D25"/>
    <mergeCell ref="E24:F24"/>
    <mergeCell ref="E25:F25"/>
    <mergeCell ref="A33:B33"/>
    <mergeCell ref="G21:H21"/>
    <mergeCell ref="A11:I11"/>
    <mergeCell ref="A13:I13"/>
    <mergeCell ref="H15:I15"/>
    <mergeCell ref="F15:G15"/>
    <mergeCell ref="F16:G16"/>
    <mergeCell ref="H16:I16"/>
    <mergeCell ref="A15:C15"/>
    <mergeCell ref="A16:C16"/>
    <mergeCell ref="D15:E15"/>
    <mergeCell ref="D16:E16"/>
    <mergeCell ref="D18:E18"/>
    <mergeCell ref="F19:I19"/>
    <mergeCell ref="A19:C19"/>
    <mergeCell ref="D19:E19"/>
    <mergeCell ref="A18:C18"/>
    <mergeCell ref="H44:I44"/>
    <mergeCell ref="A44:E44"/>
    <mergeCell ref="F44:G44"/>
    <mergeCell ref="E34:F34"/>
    <mergeCell ref="C34:D34"/>
    <mergeCell ref="A34:B34"/>
    <mergeCell ref="A36:I36"/>
    <mergeCell ref="A41:D41"/>
    <mergeCell ref="E41:F41"/>
    <mergeCell ref="A42:D42"/>
    <mergeCell ref="E42:F42"/>
    <mergeCell ref="F38:I38"/>
    <mergeCell ref="F39:I39"/>
    <mergeCell ref="G41:H41"/>
    <mergeCell ref="A38:E38"/>
    <mergeCell ref="A39:E39"/>
    <mergeCell ref="G42:H42"/>
    <mergeCell ref="A27:C27"/>
    <mergeCell ref="A28:C28"/>
    <mergeCell ref="D27:E27"/>
    <mergeCell ref="A30:B30"/>
    <mergeCell ref="A31:B31"/>
    <mergeCell ref="F28:G28"/>
    <mergeCell ref="H28:I28"/>
    <mergeCell ref="D28:E28"/>
    <mergeCell ref="G34:I34"/>
    <mergeCell ref="G33:I33"/>
    <mergeCell ref="E30:I30"/>
    <mergeCell ref="E31:I31"/>
    <mergeCell ref="A21:D21"/>
    <mergeCell ref="A22:D22"/>
    <mergeCell ref="E22:F22"/>
    <mergeCell ref="E21:F21"/>
    <mergeCell ref="A24:D24"/>
  </mergeCells>
  <dataValidations count="6">
    <dataValidation type="list" allowBlank="1" showInputMessage="1" showErrorMessage="1" sqref="D51:E51 D40:E40 D20:E20 D17:E17">
      <formula1>Building_Type</formula1>
    </dataValidation>
    <dataValidation type="list" allowBlank="1" showInputMessage="1" showErrorMessage="1" sqref="A31">
      <formula1>Incorporated</formula1>
    </dataValidation>
    <dataValidation type="list" allowBlank="1" showInputMessage="1" showErrorMessage="1" sqref="E31">
      <formula1>Payee</formula1>
    </dataValidation>
    <dataValidation type="list" allowBlank="1" showInputMessage="1" showErrorMessage="1" sqref="A34:B34">
      <formula1>Electric_Utility</formula1>
    </dataValidation>
    <dataValidation type="list" allowBlank="1" showInputMessage="1" showErrorMessage="1" sqref="E34:F34">
      <formula1>Gas_Utility</formula1>
    </dataValidation>
    <dataValidation type="list" allowBlank="1" showInputMessage="1" showErrorMessage="1" sqref="F19:I19">
      <formula1>"Advertisement,Internet Search,Mailer, Video,Tradeshow/Event,Word of Mouth,Radio,Contractor,Other"</formula1>
    </dataValidation>
  </dataValidations>
  <pageMargins left="0.25" right="0.25" top="0.75" bottom="0.75" header="0.3" footer="0.3"/>
  <pageSetup scale="99" fitToHeight="0" orientation="portrait" r:id="rId1"/>
  <headerFooter>
    <oddFooter>&amp;R001-FY17-07/16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Support!$A$2:$A$16</xm:f>
          </x14:formula1>
          <xm:sqref>D16:E16</xm:sqref>
        </x14:dataValidation>
        <x14:dataValidation type="list" allowBlank="1" showInputMessage="1" showErrorMessage="1">
          <x14:formula1>
            <xm:f>Support!$H$2:$H$53</xm:f>
          </x14:formula1>
          <xm:sqref>F16:G16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J48"/>
  <sheetViews>
    <sheetView showGridLines="0" zoomScaleNormal="100" workbookViewId="0">
      <selection activeCell="A12" sqref="A12"/>
    </sheetView>
  </sheetViews>
  <sheetFormatPr defaultColWidth="9.109375" defaultRowHeight="13.2" x14ac:dyDescent="0.25"/>
  <cols>
    <col min="1" max="1" width="11.33203125" style="38" customWidth="1"/>
    <col min="2" max="2" width="19.5546875" style="38" customWidth="1"/>
    <col min="3" max="8" width="11.33203125" style="38" customWidth="1"/>
    <col min="9" max="9" width="23.44140625" style="38" customWidth="1"/>
    <col min="10" max="16384" width="9.109375" style="38"/>
  </cols>
  <sheetData>
    <row r="1" spans="1:10" x14ac:dyDescent="0.25">
      <c r="A1" s="37"/>
      <c r="B1" s="37"/>
      <c r="C1" s="37"/>
      <c r="D1" s="37"/>
      <c r="E1" s="37"/>
      <c r="F1" s="37"/>
      <c r="G1" s="37"/>
      <c r="H1" s="37"/>
      <c r="I1" s="37"/>
    </row>
    <row r="2" spans="1:10" x14ac:dyDescent="0.25">
      <c r="A2" s="42"/>
      <c r="B2" s="42"/>
      <c r="C2" s="42"/>
      <c r="D2" s="42"/>
      <c r="E2" s="42"/>
      <c r="F2" s="42"/>
      <c r="G2" s="42"/>
      <c r="H2" s="42"/>
      <c r="I2" s="37"/>
    </row>
    <row r="3" spans="1:10" x14ac:dyDescent="0.25">
      <c r="A3" s="42"/>
      <c r="B3" s="42"/>
      <c r="C3" s="42"/>
      <c r="D3" s="42"/>
      <c r="E3" s="42"/>
      <c r="F3" s="42"/>
      <c r="G3" s="42"/>
      <c r="H3" s="42"/>
      <c r="I3" s="37"/>
    </row>
    <row r="4" spans="1:10" x14ac:dyDescent="0.25">
      <c r="A4" s="42"/>
      <c r="B4" s="42"/>
      <c r="C4" s="42"/>
      <c r="D4" s="42"/>
      <c r="E4" s="42"/>
      <c r="F4" s="42"/>
      <c r="G4" s="42"/>
      <c r="H4" s="42"/>
      <c r="I4" s="37"/>
    </row>
    <row r="5" spans="1:10" x14ac:dyDescent="0.25">
      <c r="A5" s="42"/>
      <c r="B5" s="42"/>
      <c r="C5" s="42"/>
      <c r="D5" s="42"/>
      <c r="E5" s="42"/>
      <c r="F5" s="42"/>
      <c r="G5" s="42"/>
      <c r="H5" s="42"/>
      <c r="I5" s="37"/>
    </row>
    <row r="6" spans="1:10" x14ac:dyDescent="0.25">
      <c r="A6" s="42"/>
      <c r="B6" s="42"/>
      <c r="C6" s="42"/>
      <c r="D6" s="42"/>
      <c r="E6" s="42"/>
      <c r="F6" s="42"/>
      <c r="G6" s="42"/>
      <c r="H6" s="42"/>
      <c r="I6" s="37"/>
    </row>
    <row r="7" spans="1:10" x14ac:dyDescent="0.25">
      <c r="A7" s="42"/>
      <c r="B7" s="42"/>
      <c r="C7" s="42"/>
      <c r="D7" s="42"/>
      <c r="E7" s="42"/>
      <c r="F7" s="42"/>
      <c r="G7" s="42"/>
      <c r="H7" s="42"/>
      <c r="I7" s="37"/>
    </row>
    <row r="8" spans="1:10" x14ac:dyDescent="0.25">
      <c r="A8" s="42"/>
      <c r="B8" s="42"/>
      <c r="C8" s="42"/>
      <c r="D8" s="42"/>
      <c r="E8" s="42"/>
      <c r="F8" s="42"/>
      <c r="G8" s="42"/>
      <c r="H8" s="42"/>
      <c r="I8" s="37"/>
    </row>
    <row r="9" spans="1:10" x14ac:dyDescent="0.25">
      <c r="A9" s="76"/>
      <c r="B9" s="76"/>
      <c r="C9" s="76"/>
      <c r="D9" s="76"/>
      <c r="E9" s="76"/>
      <c r="F9" s="76"/>
      <c r="G9" s="76"/>
      <c r="H9" s="76"/>
      <c r="I9" s="37"/>
    </row>
    <row r="10" spans="1:10" ht="12.75" customHeight="1" x14ac:dyDescent="0.25">
      <c r="A10" s="39"/>
      <c r="B10" s="39"/>
      <c r="C10" s="39"/>
      <c r="D10" s="39"/>
      <c r="E10" s="39"/>
      <c r="F10" s="39"/>
      <c r="G10" s="39"/>
      <c r="H10" s="39"/>
      <c r="I10" s="39"/>
    </row>
    <row r="11" spans="1:10" ht="17.399999999999999" x14ac:dyDescent="0.3">
      <c r="A11" s="231" t="s">
        <v>306</v>
      </c>
      <c r="B11" s="232"/>
      <c r="C11" s="232"/>
      <c r="D11" s="232"/>
      <c r="E11" s="232"/>
      <c r="F11" s="232"/>
      <c r="G11" s="232"/>
      <c r="H11" s="232"/>
      <c r="I11" s="232"/>
    </row>
    <row r="12" spans="1:10" ht="12.75" customHeight="1" thickBot="1" x14ac:dyDescent="0.3">
      <c r="A12" s="37"/>
      <c r="B12" s="37"/>
      <c r="C12" s="37"/>
      <c r="D12" s="37"/>
      <c r="E12" s="37"/>
      <c r="F12" s="37"/>
      <c r="G12" s="37"/>
      <c r="H12" s="37"/>
      <c r="I12" s="37"/>
    </row>
    <row r="13" spans="1:10" s="40" customFormat="1" ht="18" thickBot="1" x14ac:dyDescent="0.35">
      <c r="A13" s="233" t="s">
        <v>81</v>
      </c>
      <c r="B13" s="234"/>
      <c r="C13" s="234"/>
      <c r="D13" s="234"/>
      <c r="E13" s="234"/>
      <c r="F13" s="234"/>
      <c r="G13" s="234"/>
      <c r="H13" s="234"/>
      <c r="I13" s="235"/>
    </row>
    <row r="14" spans="1:10" s="37" customFormat="1" ht="3" customHeight="1" x14ac:dyDescent="0.25">
      <c r="A14" s="41"/>
      <c r="B14" s="41"/>
      <c r="C14" s="41"/>
      <c r="D14" s="41"/>
      <c r="E14" s="41"/>
      <c r="F14" s="41"/>
      <c r="G14" s="41"/>
      <c r="H14" s="41"/>
      <c r="I14" s="41"/>
      <c r="J14" s="42"/>
    </row>
    <row r="15" spans="1:10" s="43" customFormat="1" ht="16.5" customHeight="1" x14ac:dyDescent="0.25">
      <c r="A15" s="236" t="s">
        <v>19</v>
      </c>
      <c r="B15" s="236"/>
      <c r="C15" s="236"/>
      <c r="D15" s="236"/>
      <c r="E15" s="236"/>
      <c r="F15" s="236"/>
      <c r="G15" s="236"/>
      <c r="H15" s="236"/>
      <c r="I15" s="236"/>
    </row>
    <row r="16" spans="1:10" s="43" customFormat="1" ht="51" customHeight="1" x14ac:dyDescent="0.25">
      <c r="A16" s="229" t="s">
        <v>110</v>
      </c>
      <c r="B16" s="229"/>
      <c r="C16" s="229"/>
      <c r="D16" s="229"/>
      <c r="E16" s="229"/>
      <c r="F16" s="229"/>
      <c r="G16" s="229"/>
      <c r="H16" s="229"/>
      <c r="I16" s="229"/>
    </row>
    <row r="17" spans="1:10" s="43" customFormat="1" ht="29.25" customHeight="1" x14ac:dyDescent="0.25">
      <c r="A17" s="229" t="s">
        <v>105</v>
      </c>
      <c r="B17" s="229"/>
      <c r="C17" s="229"/>
      <c r="D17" s="229"/>
      <c r="E17" s="229"/>
      <c r="F17" s="229"/>
      <c r="G17" s="229"/>
      <c r="H17" s="229"/>
      <c r="I17" s="229"/>
    </row>
    <row r="18" spans="1:10" s="43" customFormat="1" ht="39" customHeight="1" x14ac:dyDescent="0.25">
      <c r="A18" s="229" t="s">
        <v>104</v>
      </c>
      <c r="B18" s="229"/>
      <c r="C18" s="229"/>
      <c r="D18" s="229"/>
      <c r="E18" s="229"/>
      <c r="F18" s="240"/>
      <c r="G18" s="240"/>
      <c r="H18" s="240"/>
      <c r="I18" s="240"/>
    </row>
    <row r="19" spans="1:10" s="43" customFormat="1" ht="111" customHeight="1" x14ac:dyDescent="0.25">
      <c r="A19" s="229" t="s">
        <v>294</v>
      </c>
      <c r="B19" s="229"/>
      <c r="C19" s="229"/>
      <c r="D19" s="229"/>
      <c r="E19" s="229"/>
      <c r="F19" s="229"/>
      <c r="G19" s="229"/>
      <c r="H19" s="229"/>
      <c r="I19" s="229"/>
    </row>
    <row r="20" spans="1:10" s="43" customFormat="1" ht="51" customHeight="1" x14ac:dyDescent="0.25">
      <c r="A20" s="229" t="s">
        <v>215</v>
      </c>
      <c r="B20" s="229"/>
      <c r="C20" s="229"/>
      <c r="D20" s="229"/>
      <c r="E20" s="229"/>
      <c r="F20" s="229"/>
      <c r="G20" s="229"/>
      <c r="H20" s="229"/>
      <c r="I20" s="229"/>
    </row>
    <row r="21" spans="1:10" s="43" customFormat="1" ht="27" customHeight="1" x14ac:dyDescent="0.25">
      <c r="A21" s="229" t="s">
        <v>92</v>
      </c>
      <c r="B21" s="229"/>
      <c r="C21" s="229"/>
      <c r="D21" s="229"/>
      <c r="E21" s="229"/>
      <c r="F21" s="229"/>
      <c r="G21" s="229"/>
      <c r="H21" s="229"/>
      <c r="I21" s="229"/>
    </row>
    <row r="22" spans="1:10" s="43" customFormat="1" ht="20.25" customHeight="1" x14ac:dyDescent="0.25">
      <c r="A22" s="229" t="s">
        <v>93</v>
      </c>
      <c r="B22" s="229"/>
      <c r="C22" s="229"/>
      <c r="D22" s="229"/>
      <c r="E22" s="229"/>
      <c r="F22" s="229"/>
      <c r="G22" s="229"/>
      <c r="H22" s="229"/>
      <c r="I22" s="229"/>
    </row>
    <row r="23" spans="1:10" s="43" customFormat="1" ht="16.5" customHeight="1" thickBot="1" x14ac:dyDescent="0.3">
      <c r="A23" s="230" t="s">
        <v>94</v>
      </c>
      <c r="B23" s="230"/>
      <c r="C23" s="230"/>
      <c r="D23" s="230"/>
      <c r="E23" s="230"/>
      <c r="F23" s="230"/>
      <c r="G23" s="230"/>
      <c r="H23" s="230"/>
      <c r="I23" s="230"/>
    </row>
    <row r="24" spans="1:10" s="40" customFormat="1" ht="18" thickBot="1" x14ac:dyDescent="0.35">
      <c r="A24" s="244" t="s">
        <v>73</v>
      </c>
      <c r="B24" s="234"/>
      <c r="C24" s="234"/>
      <c r="D24" s="234"/>
      <c r="E24" s="234"/>
      <c r="F24" s="234"/>
      <c r="G24" s="234"/>
      <c r="H24" s="234"/>
      <c r="I24" s="235"/>
    </row>
    <row r="25" spans="1:10" s="37" customFormat="1" ht="3" customHeight="1" x14ac:dyDescent="0.25">
      <c r="A25" s="41"/>
      <c r="B25" s="41"/>
      <c r="C25" s="41"/>
      <c r="D25" s="41"/>
      <c r="E25" s="41"/>
      <c r="F25" s="41"/>
      <c r="G25" s="41"/>
      <c r="H25" s="41"/>
      <c r="I25" s="41"/>
      <c r="J25" s="42"/>
    </row>
    <row r="26" spans="1:10" s="43" customFormat="1" ht="27" customHeight="1" x14ac:dyDescent="0.25">
      <c r="A26" s="245" t="s">
        <v>74</v>
      </c>
      <c r="B26" s="245"/>
      <c r="C26" s="245"/>
      <c r="D26" s="245"/>
      <c r="E26" s="245"/>
      <c r="F26" s="245"/>
      <c r="G26" s="245"/>
      <c r="H26" s="245"/>
      <c r="I26" s="245"/>
    </row>
    <row r="27" spans="1:10" s="43" customFormat="1" ht="15" customHeight="1" thickBot="1" x14ac:dyDescent="0.3">
      <c r="A27" s="44"/>
      <c r="B27" s="44"/>
      <c r="C27" s="44"/>
      <c r="D27" s="44"/>
      <c r="E27" s="44"/>
      <c r="F27" s="44"/>
      <c r="G27" s="44"/>
      <c r="H27" s="44"/>
      <c r="I27" s="44"/>
    </row>
    <row r="28" spans="1:10" s="45" customFormat="1" ht="25.5" customHeight="1" thickBot="1" x14ac:dyDescent="0.3">
      <c r="A28" s="213" t="s">
        <v>78</v>
      </c>
      <c r="B28" s="214"/>
      <c r="C28" s="214"/>
      <c r="D28" s="214"/>
      <c r="E28" s="214"/>
      <c r="F28" s="214"/>
      <c r="G28" s="214"/>
      <c r="H28" s="215"/>
      <c r="I28" s="216"/>
    </row>
    <row r="29" spans="1:10" s="45" customFormat="1" ht="25.5" customHeight="1" thickBot="1" x14ac:dyDescent="0.3">
      <c r="A29" s="213" t="s">
        <v>79</v>
      </c>
      <c r="B29" s="214"/>
      <c r="C29" s="214"/>
      <c r="D29" s="214"/>
      <c r="E29" s="214"/>
      <c r="F29" s="214"/>
      <c r="G29" s="214"/>
      <c r="H29" s="215"/>
      <c r="I29" s="216"/>
    </row>
    <row r="30" spans="1:10" s="45" customFormat="1" ht="25.5" customHeight="1" thickBot="1" x14ac:dyDescent="0.3">
      <c r="A30" s="213" t="s">
        <v>75</v>
      </c>
      <c r="B30" s="214"/>
      <c r="C30" s="214"/>
      <c r="D30" s="214"/>
      <c r="E30" s="214"/>
      <c r="F30" s="214"/>
      <c r="G30" s="214"/>
      <c r="H30" s="215"/>
      <c r="I30" s="216"/>
    </row>
    <row r="31" spans="1:10" s="45" customFormat="1" ht="25.5" customHeight="1" thickBot="1" x14ac:dyDescent="0.3">
      <c r="A31" s="213" t="s">
        <v>111</v>
      </c>
      <c r="B31" s="214"/>
      <c r="C31" s="214"/>
      <c r="D31" s="214"/>
      <c r="E31" s="214"/>
      <c r="F31" s="214"/>
      <c r="G31" s="214"/>
      <c r="H31" s="215"/>
      <c r="I31" s="216"/>
    </row>
    <row r="32" spans="1:10" s="45" customFormat="1" ht="25.5" customHeight="1" thickBot="1" x14ac:dyDescent="0.3">
      <c r="A32" s="213" t="s">
        <v>85</v>
      </c>
      <c r="B32" s="214"/>
      <c r="C32" s="214"/>
      <c r="D32" s="214"/>
      <c r="E32" s="214"/>
      <c r="F32" s="214"/>
      <c r="G32" s="214"/>
      <c r="H32" s="215"/>
      <c r="I32" s="216"/>
    </row>
    <row r="33" spans="1:9" s="45" customFormat="1" ht="25.5" customHeight="1" thickBot="1" x14ac:dyDescent="0.3">
      <c r="A33" s="213" t="s">
        <v>76</v>
      </c>
      <c r="B33" s="214"/>
      <c r="C33" s="214"/>
      <c r="D33" s="214"/>
      <c r="E33" s="214"/>
      <c r="F33" s="214"/>
      <c r="G33" s="214"/>
      <c r="H33" s="215"/>
      <c r="I33" s="216"/>
    </row>
    <row r="34" spans="1:9" s="45" customFormat="1" ht="25.5" customHeight="1" thickBot="1" x14ac:dyDescent="0.3">
      <c r="A34" s="213" t="s">
        <v>77</v>
      </c>
      <c r="B34" s="214"/>
      <c r="C34" s="214"/>
      <c r="D34" s="214"/>
      <c r="E34" s="214"/>
      <c r="F34" s="214"/>
      <c r="G34" s="214"/>
      <c r="H34" s="215"/>
      <c r="I34" s="216"/>
    </row>
    <row r="35" spans="1:9" s="45" customFormat="1" ht="25.5" customHeight="1" x14ac:dyDescent="0.25">
      <c r="A35" s="46"/>
      <c r="B35" s="46"/>
      <c r="C35" s="46"/>
      <c r="D35" s="46"/>
      <c r="E35" s="46"/>
      <c r="F35" s="46"/>
      <c r="G35" s="46"/>
      <c r="H35" s="47"/>
      <c r="I35" s="47"/>
    </row>
    <row r="36" spans="1:9" s="70" customFormat="1" ht="17.399999999999999" x14ac:dyDescent="0.25">
      <c r="A36" s="241" t="s">
        <v>20</v>
      </c>
      <c r="B36" s="242"/>
      <c r="C36" s="242"/>
      <c r="D36" s="242"/>
      <c r="E36" s="242"/>
      <c r="F36" s="242"/>
      <c r="G36" s="242"/>
      <c r="H36" s="242"/>
      <c r="I36" s="243"/>
    </row>
    <row r="37" spans="1:9" s="43" customFormat="1" ht="43.5" customHeight="1" x14ac:dyDescent="0.25">
      <c r="A37" s="224" t="s">
        <v>299</v>
      </c>
      <c r="B37" s="225"/>
      <c r="C37" s="226"/>
      <c r="D37" s="227"/>
      <c r="E37" s="227"/>
      <c r="F37" s="228"/>
      <c r="G37" s="157" t="s">
        <v>301</v>
      </c>
      <c r="H37" s="224"/>
      <c r="I37" s="225"/>
    </row>
    <row r="38" spans="1:9" s="43" customFormat="1" ht="45" customHeight="1" x14ac:dyDescent="0.25">
      <c r="A38" s="238" t="s">
        <v>300</v>
      </c>
      <c r="B38" s="239"/>
      <c r="C38" s="237"/>
      <c r="D38" s="237"/>
      <c r="E38" s="237"/>
      <c r="F38" s="237"/>
      <c r="G38" s="157" t="s">
        <v>302</v>
      </c>
      <c r="H38" s="224"/>
      <c r="I38" s="225"/>
    </row>
    <row r="39" spans="1:9" s="43" customFormat="1" ht="171.75" customHeight="1" x14ac:dyDescent="0.25">
      <c r="A39" s="219" t="s">
        <v>303</v>
      </c>
      <c r="B39" s="220"/>
      <c r="C39" s="221"/>
      <c r="D39" s="221"/>
      <c r="E39" s="221"/>
      <c r="F39" s="221"/>
      <c r="G39" s="221"/>
      <c r="H39" s="221"/>
      <c r="I39" s="222"/>
    </row>
    <row r="40" spans="1:9" s="43" customFormat="1" ht="13.8" x14ac:dyDescent="0.25">
      <c r="A40" s="48"/>
      <c r="B40" s="48"/>
      <c r="C40" s="48"/>
      <c r="D40" s="48"/>
      <c r="E40" s="48"/>
      <c r="F40" s="48"/>
      <c r="G40" s="48"/>
      <c r="H40" s="48"/>
      <c r="I40" s="48"/>
    </row>
    <row r="41" spans="1:9" s="43" customFormat="1" ht="13.8" x14ac:dyDescent="0.25">
      <c r="A41" s="223" t="s">
        <v>216</v>
      </c>
      <c r="B41" s="223"/>
      <c r="C41" s="223"/>
      <c r="D41" s="223"/>
      <c r="E41" s="223"/>
      <c r="F41" s="223"/>
      <c r="G41" s="223"/>
      <c r="H41" s="223"/>
      <c r="I41" s="223"/>
    </row>
    <row r="42" spans="1:9" s="43" customFormat="1" ht="43.5" customHeight="1" x14ac:dyDescent="0.25">
      <c r="A42" s="49"/>
      <c r="B42" s="49"/>
      <c r="C42" s="218" t="s">
        <v>89</v>
      </c>
      <c r="D42" s="218"/>
      <c r="E42" s="218"/>
      <c r="F42" s="218"/>
      <c r="G42" s="49"/>
      <c r="H42" s="49"/>
      <c r="I42" s="49"/>
    </row>
    <row r="43" spans="1:9" s="43" customFormat="1" ht="13.8" x14ac:dyDescent="0.25">
      <c r="A43" s="49"/>
      <c r="B43" s="49"/>
      <c r="C43" s="218"/>
      <c r="D43" s="218"/>
      <c r="E43" s="218"/>
      <c r="F43" s="218"/>
      <c r="G43" s="49"/>
      <c r="H43" s="49"/>
      <c r="I43" s="49"/>
    </row>
    <row r="44" spans="1:9" s="43" customFormat="1" ht="18.75" customHeight="1" x14ac:dyDescent="0.25">
      <c r="A44" s="49"/>
      <c r="B44" s="49"/>
      <c r="C44" s="218"/>
      <c r="D44" s="218"/>
      <c r="E44" s="218"/>
      <c r="F44" s="218"/>
      <c r="G44" s="49"/>
      <c r="H44" s="49"/>
      <c r="I44" s="49"/>
    </row>
    <row r="45" spans="1:9" s="43" customFormat="1" ht="14.25" customHeight="1" x14ac:dyDescent="0.25">
      <c r="A45" s="49"/>
      <c r="B45" s="49"/>
      <c r="C45" s="49"/>
      <c r="D45" s="218" t="s">
        <v>21</v>
      </c>
      <c r="E45" s="218"/>
      <c r="F45" s="49"/>
      <c r="G45" s="49"/>
      <c r="H45" s="49"/>
      <c r="I45" s="49"/>
    </row>
    <row r="46" spans="1:9" s="43" customFormat="1" ht="17.25" customHeight="1" x14ac:dyDescent="0.25">
      <c r="A46" s="49"/>
      <c r="B46" s="49"/>
      <c r="C46" s="49"/>
      <c r="D46" s="218"/>
      <c r="E46" s="218"/>
      <c r="F46" s="49"/>
      <c r="G46" s="49"/>
      <c r="H46" s="49"/>
      <c r="I46" s="49"/>
    </row>
    <row r="47" spans="1:9" ht="17.25" customHeight="1" x14ac:dyDescent="0.3">
      <c r="D47" s="141" t="s">
        <v>217</v>
      </c>
    </row>
    <row r="48" spans="1:9" ht="25.5" customHeight="1" x14ac:dyDescent="0.25">
      <c r="A48" s="217" t="s">
        <v>218</v>
      </c>
      <c r="B48" s="217"/>
      <c r="C48" s="217"/>
      <c r="D48" s="217"/>
      <c r="E48" s="217"/>
      <c r="F48" s="217"/>
      <c r="G48" s="217"/>
      <c r="H48" s="217"/>
      <c r="I48" s="217"/>
    </row>
  </sheetData>
  <sheetProtection password="87FE" sheet="1" objects="1" scenarios="1"/>
  <mergeCells count="39">
    <mergeCell ref="C38:F38"/>
    <mergeCell ref="A37:B37"/>
    <mergeCell ref="A38:B38"/>
    <mergeCell ref="A18:I18"/>
    <mergeCell ref="A36:I36"/>
    <mergeCell ref="A19:I19"/>
    <mergeCell ref="A21:I21"/>
    <mergeCell ref="A24:I24"/>
    <mergeCell ref="A26:I26"/>
    <mergeCell ref="A28:G28"/>
    <mergeCell ref="H28:I28"/>
    <mergeCell ref="A30:G30"/>
    <mergeCell ref="H30:I30"/>
    <mergeCell ref="A31:G31"/>
    <mergeCell ref="H31:I31"/>
    <mergeCell ref="A20:I20"/>
    <mergeCell ref="A22:I22"/>
    <mergeCell ref="A23:I23"/>
    <mergeCell ref="A11:I11"/>
    <mergeCell ref="A13:I13"/>
    <mergeCell ref="A15:I15"/>
    <mergeCell ref="A16:I16"/>
    <mergeCell ref="A17:I17"/>
    <mergeCell ref="A29:G29"/>
    <mergeCell ref="H29:I29"/>
    <mergeCell ref="A48:I48"/>
    <mergeCell ref="D45:E46"/>
    <mergeCell ref="C42:F44"/>
    <mergeCell ref="A39:I39"/>
    <mergeCell ref="A41:I41"/>
    <mergeCell ref="A34:G34"/>
    <mergeCell ref="H34:I34"/>
    <mergeCell ref="A32:G32"/>
    <mergeCell ref="H32:I32"/>
    <mergeCell ref="A33:G33"/>
    <mergeCell ref="H33:I33"/>
    <mergeCell ref="H37:I37"/>
    <mergeCell ref="H38:I38"/>
    <mergeCell ref="C37:F37"/>
  </mergeCells>
  <hyperlinks>
    <hyperlink ref="D47" r:id="rId1"/>
  </hyperlinks>
  <pageMargins left="0.25" right="0.25" top="0.75" bottom="0.75" header="0.3" footer="0.3"/>
  <pageSetup fitToHeight="0" orientation="portrait" verticalDpi="1200" r:id="rId2"/>
  <headerFooter>
    <oddFooter>&amp;R001-FY17-07/16</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305" r:id="rId5" name="Check Box 161">
              <controlPr defaultSize="0" autoFill="0" autoLine="0" autoPict="0">
                <anchor moveWithCells="1">
                  <from>
                    <xdr:col>7</xdr:col>
                    <xdr:colOff>670560</xdr:colOff>
                    <xdr:row>27</xdr:row>
                    <xdr:rowOff>45720</xdr:rowOff>
                  </from>
                  <to>
                    <xdr:col>8</xdr:col>
                    <xdr:colOff>220980</xdr:colOff>
                    <xdr:row>27</xdr:row>
                    <xdr:rowOff>266700</xdr:rowOff>
                  </to>
                </anchor>
              </controlPr>
            </control>
          </mc:Choice>
        </mc:AlternateContent>
        <mc:AlternateContent xmlns:mc="http://schemas.openxmlformats.org/markup-compatibility/2006">
          <mc:Choice Requires="x14">
            <control shapeId="6306" r:id="rId6" name="Check Box 162">
              <controlPr defaultSize="0" autoFill="0" autoLine="0" autoPict="0">
                <anchor moveWithCells="1">
                  <from>
                    <xdr:col>7</xdr:col>
                    <xdr:colOff>670560</xdr:colOff>
                    <xdr:row>28</xdr:row>
                    <xdr:rowOff>45720</xdr:rowOff>
                  </from>
                  <to>
                    <xdr:col>8</xdr:col>
                    <xdr:colOff>220980</xdr:colOff>
                    <xdr:row>28</xdr:row>
                    <xdr:rowOff>266700</xdr:rowOff>
                  </to>
                </anchor>
              </controlPr>
            </control>
          </mc:Choice>
        </mc:AlternateContent>
        <mc:AlternateContent xmlns:mc="http://schemas.openxmlformats.org/markup-compatibility/2006">
          <mc:Choice Requires="x14">
            <control shapeId="6307" r:id="rId7" name="Check Box 163">
              <controlPr defaultSize="0" autoFill="0" autoLine="0" autoPict="0">
                <anchor moveWithCells="1">
                  <from>
                    <xdr:col>7</xdr:col>
                    <xdr:colOff>670560</xdr:colOff>
                    <xdr:row>29</xdr:row>
                    <xdr:rowOff>45720</xdr:rowOff>
                  </from>
                  <to>
                    <xdr:col>8</xdr:col>
                    <xdr:colOff>220980</xdr:colOff>
                    <xdr:row>29</xdr:row>
                    <xdr:rowOff>266700</xdr:rowOff>
                  </to>
                </anchor>
              </controlPr>
            </control>
          </mc:Choice>
        </mc:AlternateContent>
        <mc:AlternateContent xmlns:mc="http://schemas.openxmlformats.org/markup-compatibility/2006">
          <mc:Choice Requires="x14">
            <control shapeId="6308" r:id="rId8" name="Check Box 164">
              <controlPr defaultSize="0" autoFill="0" autoLine="0" autoPict="0">
                <anchor moveWithCells="1">
                  <from>
                    <xdr:col>7</xdr:col>
                    <xdr:colOff>670560</xdr:colOff>
                    <xdr:row>30</xdr:row>
                    <xdr:rowOff>45720</xdr:rowOff>
                  </from>
                  <to>
                    <xdr:col>8</xdr:col>
                    <xdr:colOff>220980</xdr:colOff>
                    <xdr:row>30</xdr:row>
                    <xdr:rowOff>266700</xdr:rowOff>
                  </to>
                </anchor>
              </controlPr>
            </control>
          </mc:Choice>
        </mc:AlternateContent>
        <mc:AlternateContent xmlns:mc="http://schemas.openxmlformats.org/markup-compatibility/2006">
          <mc:Choice Requires="x14">
            <control shapeId="6310" r:id="rId9" name="Check Box 166">
              <controlPr defaultSize="0" autoFill="0" autoLine="0" autoPict="0">
                <anchor moveWithCells="1">
                  <from>
                    <xdr:col>7</xdr:col>
                    <xdr:colOff>670560</xdr:colOff>
                    <xdr:row>33</xdr:row>
                    <xdr:rowOff>45720</xdr:rowOff>
                  </from>
                  <to>
                    <xdr:col>8</xdr:col>
                    <xdr:colOff>220980</xdr:colOff>
                    <xdr:row>33</xdr:row>
                    <xdr:rowOff>266700</xdr:rowOff>
                  </to>
                </anchor>
              </controlPr>
            </control>
          </mc:Choice>
        </mc:AlternateContent>
        <mc:AlternateContent xmlns:mc="http://schemas.openxmlformats.org/markup-compatibility/2006">
          <mc:Choice Requires="x14">
            <control shapeId="6312" r:id="rId10" name="Check Box 168">
              <controlPr defaultSize="0" autoFill="0" autoLine="0" autoPict="0">
                <anchor moveWithCells="1">
                  <from>
                    <xdr:col>7</xdr:col>
                    <xdr:colOff>670560</xdr:colOff>
                    <xdr:row>32</xdr:row>
                    <xdr:rowOff>0</xdr:rowOff>
                  </from>
                  <to>
                    <xdr:col>8</xdr:col>
                    <xdr:colOff>220980</xdr:colOff>
                    <xdr:row>32</xdr:row>
                    <xdr:rowOff>220980</xdr:rowOff>
                  </to>
                </anchor>
              </controlPr>
            </control>
          </mc:Choice>
        </mc:AlternateContent>
        <mc:AlternateContent xmlns:mc="http://schemas.openxmlformats.org/markup-compatibility/2006">
          <mc:Choice Requires="x14">
            <control shapeId="6313" r:id="rId11" name="Check Box 169">
              <controlPr defaultSize="0" autoFill="0" autoLine="0" autoPict="0">
                <anchor moveWithCells="1">
                  <from>
                    <xdr:col>7</xdr:col>
                    <xdr:colOff>670560</xdr:colOff>
                    <xdr:row>31</xdr:row>
                    <xdr:rowOff>0</xdr:rowOff>
                  </from>
                  <to>
                    <xdr:col>8</xdr:col>
                    <xdr:colOff>220980</xdr:colOff>
                    <xdr:row>31</xdr:row>
                    <xdr:rowOff>220980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9"/>
  <sheetViews>
    <sheetView tabSelected="1" zoomScale="85" zoomScaleNormal="85" workbookViewId="0">
      <selection activeCell="I20" sqref="I20"/>
    </sheetView>
  </sheetViews>
  <sheetFormatPr defaultRowHeight="14.4" x14ac:dyDescent="0.3"/>
  <cols>
    <col min="1" max="1" width="27" style="90" customWidth="1"/>
    <col min="2" max="2" width="27.5546875" style="90" customWidth="1"/>
    <col min="3" max="3" width="24" style="90" customWidth="1"/>
    <col min="4" max="4" width="17.88671875" style="90" customWidth="1"/>
    <col min="5" max="5" width="21.5546875" style="90" customWidth="1"/>
    <col min="6" max="6" width="21" style="90" customWidth="1"/>
  </cols>
  <sheetData>
    <row r="1" spans="1:9" s="38" customFormat="1" ht="13.2" x14ac:dyDescent="0.25">
      <c r="A1" s="108"/>
      <c r="B1" s="39"/>
      <c r="C1" s="39"/>
      <c r="D1" s="39"/>
      <c r="E1" s="39"/>
      <c r="F1" s="109"/>
    </row>
    <row r="2" spans="1:9" s="38" customFormat="1" ht="13.2" x14ac:dyDescent="0.25">
      <c r="A2" s="110"/>
      <c r="B2" s="42"/>
      <c r="C2" s="42"/>
      <c r="D2" s="42"/>
      <c r="E2" s="42"/>
      <c r="F2" s="111"/>
    </row>
    <row r="3" spans="1:9" s="38" customFormat="1" ht="13.2" x14ac:dyDescent="0.25">
      <c r="A3" s="110"/>
      <c r="B3" s="42"/>
      <c r="C3" s="42"/>
      <c r="D3" s="42"/>
      <c r="E3" s="42"/>
      <c r="F3" s="111"/>
    </row>
    <row r="4" spans="1:9" s="38" customFormat="1" ht="13.2" x14ac:dyDescent="0.25">
      <c r="A4" s="110"/>
      <c r="B4" s="42"/>
      <c r="C4" s="42"/>
      <c r="D4" s="42"/>
      <c r="E4" s="42"/>
      <c r="F4" s="111"/>
    </row>
    <row r="5" spans="1:9" s="38" customFormat="1" ht="13.2" x14ac:dyDescent="0.25">
      <c r="A5" s="110"/>
      <c r="B5" s="42"/>
      <c r="C5" s="42"/>
      <c r="D5" s="42"/>
      <c r="E5" s="42"/>
      <c r="F5" s="111"/>
    </row>
    <row r="6" spans="1:9" s="38" customFormat="1" ht="13.2" x14ac:dyDescent="0.25">
      <c r="A6" s="110"/>
      <c r="B6" s="42"/>
      <c r="C6" s="42"/>
      <c r="D6" s="42"/>
      <c r="E6" s="42"/>
      <c r="F6" s="111"/>
    </row>
    <row r="7" spans="1:9" s="38" customFormat="1" ht="13.2" x14ac:dyDescent="0.25">
      <c r="A7" s="110"/>
      <c r="B7" s="42"/>
      <c r="C7" s="42"/>
      <c r="D7" s="42"/>
      <c r="E7" s="42"/>
      <c r="F7" s="111"/>
    </row>
    <row r="8" spans="1:9" s="38" customFormat="1" ht="13.2" x14ac:dyDescent="0.25">
      <c r="A8" s="110"/>
      <c r="B8" s="42"/>
      <c r="C8" s="42"/>
      <c r="D8" s="42"/>
      <c r="E8" s="42"/>
      <c r="F8" s="111"/>
    </row>
    <row r="9" spans="1:9" s="38" customFormat="1" ht="13.2" x14ac:dyDescent="0.25">
      <c r="A9" s="112"/>
      <c r="B9" s="76"/>
      <c r="C9" s="76"/>
      <c r="D9" s="76"/>
      <c r="E9" s="76"/>
      <c r="F9" s="113"/>
    </row>
    <row r="10" spans="1:9" s="38" customFormat="1" ht="13.2" x14ac:dyDescent="0.25">
      <c r="A10" s="42"/>
      <c r="B10" s="42"/>
      <c r="C10" s="42"/>
      <c r="D10" s="42"/>
      <c r="E10" s="42"/>
      <c r="F10" s="42"/>
    </row>
    <row r="11" spans="1:9" s="51" customFormat="1" ht="17.399999999999999" x14ac:dyDescent="0.25">
      <c r="A11" s="246" t="s">
        <v>305</v>
      </c>
      <c r="B11" s="246"/>
      <c r="C11" s="246"/>
      <c r="D11" s="246"/>
      <c r="E11" s="246"/>
      <c r="F11" s="246"/>
      <c r="G11" s="38"/>
      <c r="H11" s="38"/>
      <c r="I11" s="38"/>
    </row>
    <row r="12" spans="1:9" ht="17.399999999999999" x14ac:dyDescent="0.3">
      <c r="A12" s="247" t="s">
        <v>112</v>
      </c>
      <c r="B12" s="248"/>
      <c r="C12" s="248"/>
      <c r="D12" s="248"/>
      <c r="E12" s="248"/>
      <c r="F12" s="248"/>
      <c r="G12" s="38"/>
      <c r="H12" s="38"/>
      <c r="I12" s="38"/>
    </row>
    <row r="13" spans="1:9" ht="17.399999999999999" x14ac:dyDescent="0.3">
      <c r="A13" s="249" t="s">
        <v>113</v>
      </c>
      <c r="B13" s="249"/>
      <c r="C13" s="249"/>
      <c r="D13" s="249"/>
      <c r="E13" s="249"/>
      <c r="F13" s="249"/>
    </row>
    <row r="14" spans="1:9" ht="15.6" x14ac:dyDescent="0.3">
      <c r="A14" s="250" t="s">
        <v>114</v>
      </c>
      <c r="B14" s="250"/>
      <c r="C14" s="250"/>
      <c r="D14" s="250"/>
      <c r="E14" s="250"/>
      <c r="F14" s="250"/>
    </row>
    <row r="15" spans="1:9" x14ac:dyDescent="0.3">
      <c r="A15" s="251" t="s">
        <v>115</v>
      </c>
      <c r="B15" s="251"/>
      <c r="C15" s="251"/>
      <c r="D15" s="251"/>
      <c r="E15" s="251"/>
      <c r="F15" s="251"/>
    </row>
    <row r="16" spans="1:9" x14ac:dyDescent="0.3">
      <c r="A16" s="251"/>
      <c r="B16" s="251"/>
      <c r="C16" s="251"/>
      <c r="D16" s="251"/>
      <c r="E16" s="251"/>
      <c r="F16" s="251"/>
    </row>
    <row r="17" spans="1:6" ht="15.6" x14ac:dyDescent="0.3">
      <c r="A17" s="252" t="s">
        <v>116</v>
      </c>
      <c r="B17" s="252"/>
      <c r="C17" s="252"/>
      <c r="D17" s="252"/>
      <c r="E17" s="252"/>
      <c r="F17" s="252"/>
    </row>
    <row r="18" spans="1:6" ht="17.399999999999999" x14ac:dyDescent="0.3">
      <c r="A18" s="85"/>
      <c r="B18" s="86"/>
      <c r="C18" s="86"/>
      <c r="D18" s="86"/>
      <c r="E18" s="86"/>
      <c r="F18" s="86"/>
    </row>
    <row r="19" spans="1:6" x14ac:dyDescent="0.3">
      <c r="A19" s="253" t="s">
        <v>117</v>
      </c>
      <c r="B19" s="254"/>
      <c r="C19" s="255" t="s">
        <v>28</v>
      </c>
      <c r="D19" s="256"/>
      <c r="E19" s="256"/>
      <c r="F19" s="257"/>
    </row>
    <row r="20" spans="1:6" x14ac:dyDescent="0.3">
      <c r="A20" s="258"/>
      <c r="B20" s="259"/>
      <c r="C20" s="260"/>
      <c r="D20" s="261"/>
      <c r="E20" s="261"/>
      <c r="F20" s="262"/>
    </row>
    <row r="21" spans="1:6" x14ac:dyDescent="0.3">
      <c r="A21" s="258"/>
      <c r="B21" s="259"/>
      <c r="C21" s="260"/>
      <c r="D21" s="261"/>
      <c r="E21" s="261"/>
      <c r="F21" s="262"/>
    </row>
    <row r="22" spans="1:6" x14ac:dyDescent="0.3">
      <c r="A22" s="87"/>
      <c r="B22" s="87"/>
      <c r="C22" s="88"/>
      <c r="D22" s="88"/>
      <c r="E22" s="88"/>
      <c r="F22" s="89"/>
    </row>
    <row r="23" spans="1:6" x14ac:dyDescent="0.3">
      <c r="A23" s="253" t="s">
        <v>118</v>
      </c>
      <c r="B23" s="254"/>
      <c r="C23" s="253" t="s">
        <v>29</v>
      </c>
      <c r="D23" s="263"/>
      <c r="E23" s="263"/>
      <c r="F23" s="254"/>
    </row>
    <row r="24" spans="1:6" x14ac:dyDescent="0.3">
      <c r="A24" s="258"/>
      <c r="B24" s="259"/>
      <c r="C24" s="260"/>
      <c r="D24" s="261"/>
      <c r="E24" s="261"/>
      <c r="F24" s="262"/>
    </row>
    <row r="25" spans="1:6" x14ac:dyDescent="0.3">
      <c r="A25" s="264"/>
      <c r="B25" s="265"/>
      <c r="C25" s="266"/>
      <c r="D25" s="267"/>
      <c r="E25" s="267"/>
      <c r="F25" s="268"/>
    </row>
    <row r="26" spans="1:6" ht="15" thickBot="1" x14ac:dyDescent="0.35">
      <c r="D26" s="91"/>
      <c r="E26" s="91"/>
      <c r="F26" s="92"/>
    </row>
    <row r="27" spans="1:6" ht="17.399999999999999" x14ac:dyDescent="0.3">
      <c r="A27" s="270" t="s">
        <v>119</v>
      </c>
      <c r="B27" s="271"/>
      <c r="C27" s="271"/>
      <c r="D27" s="271"/>
      <c r="E27" s="271"/>
      <c r="F27" s="272"/>
    </row>
    <row r="28" spans="1:6" ht="27.6" x14ac:dyDescent="0.3">
      <c r="A28" s="93" t="s">
        <v>120</v>
      </c>
      <c r="B28" s="115" t="s">
        <v>121</v>
      </c>
      <c r="C28" s="115" t="s">
        <v>122</v>
      </c>
      <c r="D28" s="115" t="s">
        <v>123</v>
      </c>
      <c r="E28" s="115" t="s">
        <v>124</v>
      </c>
      <c r="F28" s="94" t="s">
        <v>125</v>
      </c>
    </row>
    <row r="29" spans="1:6" x14ac:dyDescent="0.3">
      <c r="A29" s="95" t="s">
        <v>126</v>
      </c>
      <c r="B29" s="96">
        <v>42583</v>
      </c>
      <c r="C29" s="116">
        <v>1214847</v>
      </c>
      <c r="D29" s="97">
        <v>2764</v>
      </c>
      <c r="E29" s="98">
        <v>64454.7</v>
      </c>
      <c r="F29" s="99">
        <v>112739.14</v>
      </c>
    </row>
    <row r="30" spans="1:6" x14ac:dyDescent="0.3">
      <c r="A30" s="119"/>
      <c r="B30" s="120"/>
      <c r="C30" s="121"/>
      <c r="D30" s="122"/>
      <c r="E30" s="123"/>
      <c r="F30" s="124"/>
    </row>
    <row r="31" spans="1:6" x14ac:dyDescent="0.3">
      <c r="A31" s="119"/>
      <c r="B31" s="120"/>
      <c r="C31" s="121"/>
      <c r="D31" s="122"/>
      <c r="E31" s="123"/>
      <c r="F31" s="124"/>
    </row>
    <row r="32" spans="1:6" x14ac:dyDescent="0.3">
      <c r="A32" s="119"/>
      <c r="B32" s="120"/>
      <c r="C32" s="121"/>
      <c r="D32" s="122"/>
      <c r="E32" s="123"/>
      <c r="F32" s="124"/>
    </row>
    <row r="33" spans="1:6" x14ac:dyDescent="0.3">
      <c r="A33" s="119"/>
      <c r="B33" s="120"/>
      <c r="C33" s="121"/>
      <c r="D33" s="122"/>
      <c r="E33" s="123"/>
      <c r="F33" s="124"/>
    </row>
    <row r="34" spans="1:6" x14ac:dyDescent="0.3">
      <c r="A34" s="119"/>
      <c r="B34" s="120"/>
      <c r="C34" s="121"/>
      <c r="D34" s="122"/>
      <c r="E34" s="123"/>
      <c r="F34" s="124"/>
    </row>
    <row r="35" spans="1:6" x14ac:dyDescent="0.3">
      <c r="A35" s="119"/>
      <c r="B35" s="120"/>
      <c r="C35" s="121"/>
      <c r="D35" s="122"/>
      <c r="E35" s="123"/>
      <c r="F35" s="124"/>
    </row>
    <row r="36" spans="1:6" x14ac:dyDescent="0.3">
      <c r="A36" s="119"/>
      <c r="B36" s="120"/>
      <c r="C36" s="121"/>
      <c r="D36" s="122"/>
      <c r="E36" s="123"/>
      <c r="F36" s="124"/>
    </row>
    <row r="37" spans="1:6" x14ac:dyDescent="0.3">
      <c r="A37" s="119"/>
      <c r="B37" s="120"/>
      <c r="C37" s="121"/>
      <c r="D37" s="122"/>
      <c r="E37" s="123"/>
      <c r="F37" s="124"/>
    </row>
    <row r="38" spans="1:6" x14ac:dyDescent="0.3">
      <c r="A38" s="119"/>
      <c r="B38" s="120"/>
      <c r="C38" s="121"/>
      <c r="D38" s="122"/>
      <c r="E38" s="123"/>
      <c r="F38" s="124"/>
    </row>
    <row r="39" spans="1:6" x14ac:dyDescent="0.3">
      <c r="A39" s="119"/>
      <c r="B39" s="120"/>
      <c r="C39" s="121"/>
      <c r="D39" s="122"/>
      <c r="E39" s="123"/>
      <c r="F39" s="124"/>
    </row>
    <row r="40" spans="1:6" x14ac:dyDescent="0.3">
      <c r="A40" s="119"/>
      <c r="B40" s="120"/>
      <c r="C40" s="121"/>
      <c r="D40" s="122"/>
      <c r="E40" s="123"/>
      <c r="F40" s="124"/>
    </row>
    <row r="41" spans="1:6" x14ac:dyDescent="0.3">
      <c r="A41" s="119"/>
      <c r="B41" s="120"/>
      <c r="C41" s="121"/>
      <c r="D41" s="122"/>
      <c r="E41" s="123"/>
      <c r="F41" s="124"/>
    </row>
    <row r="42" spans="1:6" x14ac:dyDescent="0.3">
      <c r="A42" s="119"/>
      <c r="B42" s="120"/>
      <c r="C42" s="121"/>
      <c r="D42" s="122"/>
      <c r="E42" s="123"/>
      <c r="F42" s="124"/>
    </row>
    <row r="43" spans="1:6" ht="15" thickBot="1" x14ac:dyDescent="0.35">
      <c r="A43" s="119"/>
      <c r="B43" s="120"/>
      <c r="C43" s="125"/>
      <c r="D43" s="126"/>
      <c r="E43" s="127"/>
      <c r="F43" s="128"/>
    </row>
    <row r="44" spans="1:6" x14ac:dyDescent="0.3">
      <c r="B44" s="101" t="s">
        <v>127</v>
      </c>
      <c r="C44" s="102">
        <f>SUM(C30:C43)</f>
        <v>0</v>
      </c>
      <c r="D44" s="103">
        <f>MAX(D30:D43)</f>
        <v>0</v>
      </c>
      <c r="E44" s="104">
        <f>SUM(E30:E43)</f>
        <v>0</v>
      </c>
      <c r="F44" s="104">
        <f>SUM(F30:F43)</f>
        <v>0</v>
      </c>
    </row>
    <row r="46" spans="1:6" x14ac:dyDescent="0.3">
      <c r="C46" s="115" t="s">
        <v>128</v>
      </c>
      <c r="D46" s="273" t="s">
        <v>129</v>
      </c>
      <c r="E46" s="273"/>
      <c r="F46" s="115" t="s">
        <v>130</v>
      </c>
    </row>
    <row r="47" spans="1:6" x14ac:dyDescent="0.3">
      <c r="A47" s="274" t="s">
        <v>131</v>
      </c>
      <c r="B47" s="275"/>
      <c r="C47" s="100">
        <f>SUM(C30:C43)</f>
        <v>0</v>
      </c>
      <c r="D47" s="276">
        <f>E44+F44</f>
        <v>0</v>
      </c>
      <c r="E47" s="276"/>
      <c r="F47" s="105">
        <f>IF(C47=0,0,D47/C47)</f>
        <v>0</v>
      </c>
    </row>
    <row r="48" spans="1:6" ht="15" thickBot="1" x14ac:dyDescent="0.35"/>
    <row r="49" spans="1:6" ht="17.399999999999999" x14ac:dyDescent="0.3">
      <c r="A49" s="270" t="s">
        <v>132</v>
      </c>
      <c r="B49" s="271"/>
      <c r="C49" s="271"/>
      <c r="D49" s="271"/>
      <c r="E49" s="271"/>
      <c r="F49" s="272"/>
    </row>
    <row r="50" spans="1:6" ht="27.6" x14ac:dyDescent="0.3">
      <c r="A50" s="93" t="s">
        <v>120</v>
      </c>
      <c r="B50" s="115" t="s">
        <v>121</v>
      </c>
      <c r="C50" s="273" t="s">
        <v>133</v>
      </c>
      <c r="D50" s="273"/>
      <c r="E50" s="115" t="s">
        <v>124</v>
      </c>
      <c r="F50" s="94" t="s">
        <v>125</v>
      </c>
    </row>
    <row r="51" spans="1:6" x14ac:dyDescent="0.3">
      <c r="A51" s="95" t="s">
        <v>126</v>
      </c>
      <c r="B51" s="96">
        <v>42583</v>
      </c>
      <c r="C51" s="277">
        <v>1214847</v>
      </c>
      <c r="D51" s="277"/>
      <c r="E51" s="98">
        <v>64454.7</v>
      </c>
      <c r="F51" s="99">
        <v>112739.14</v>
      </c>
    </row>
    <row r="52" spans="1:6" x14ac:dyDescent="0.3">
      <c r="A52" s="119"/>
      <c r="B52" s="120"/>
      <c r="C52" s="269"/>
      <c r="D52" s="269"/>
      <c r="E52" s="123"/>
      <c r="F52" s="124"/>
    </row>
    <row r="53" spans="1:6" x14ac:dyDescent="0.3">
      <c r="A53" s="119"/>
      <c r="B53" s="120"/>
      <c r="C53" s="269"/>
      <c r="D53" s="269"/>
      <c r="E53" s="123"/>
      <c r="F53" s="124"/>
    </row>
    <row r="54" spans="1:6" x14ac:dyDescent="0.3">
      <c r="A54" s="119"/>
      <c r="B54" s="120"/>
      <c r="C54" s="269"/>
      <c r="D54" s="269"/>
      <c r="E54" s="123"/>
      <c r="F54" s="124"/>
    </row>
    <row r="55" spans="1:6" x14ac:dyDescent="0.3">
      <c r="A55" s="119"/>
      <c r="B55" s="120"/>
      <c r="C55" s="269"/>
      <c r="D55" s="269"/>
      <c r="E55" s="123"/>
      <c r="F55" s="124"/>
    </row>
    <row r="56" spans="1:6" x14ac:dyDescent="0.3">
      <c r="A56" s="119"/>
      <c r="B56" s="120"/>
      <c r="C56" s="269"/>
      <c r="D56" s="269"/>
      <c r="E56" s="123"/>
      <c r="F56" s="124"/>
    </row>
    <row r="57" spans="1:6" x14ac:dyDescent="0.3">
      <c r="A57" s="119"/>
      <c r="B57" s="120"/>
      <c r="C57" s="269"/>
      <c r="D57" s="269"/>
      <c r="E57" s="123"/>
      <c r="F57" s="124"/>
    </row>
    <row r="58" spans="1:6" x14ac:dyDescent="0.3">
      <c r="A58" s="119"/>
      <c r="B58" s="120"/>
      <c r="C58" s="269"/>
      <c r="D58" s="269"/>
      <c r="E58" s="123"/>
      <c r="F58" s="124"/>
    </row>
    <row r="59" spans="1:6" x14ac:dyDescent="0.3">
      <c r="A59" s="119"/>
      <c r="B59" s="120"/>
      <c r="C59" s="269"/>
      <c r="D59" s="269"/>
      <c r="E59" s="123"/>
      <c r="F59" s="124"/>
    </row>
    <row r="60" spans="1:6" x14ac:dyDescent="0.3">
      <c r="A60" s="119"/>
      <c r="B60" s="120"/>
      <c r="C60" s="269"/>
      <c r="D60" s="269"/>
      <c r="E60" s="123"/>
      <c r="F60" s="124"/>
    </row>
    <row r="61" spans="1:6" x14ac:dyDescent="0.3">
      <c r="A61" s="119"/>
      <c r="B61" s="120"/>
      <c r="C61" s="269"/>
      <c r="D61" s="269"/>
      <c r="E61" s="123"/>
      <c r="F61" s="124"/>
    </row>
    <row r="62" spans="1:6" x14ac:dyDescent="0.3">
      <c r="A62" s="119"/>
      <c r="B62" s="120"/>
      <c r="C62" s="269"/>
      <c r="D62" s="269"/>
      <c r="E62" s="123"/>
      <c r="F62" s="124"/>
    </row>
    <row r="63" spans="1:6" x14ac:dyDescent="0.3">
      <c r="A63" s="119"/>
      <c r="B63" s="120"/>
      <c r="C63" s="269"/>
      <c r="D63" s="269"/>
      <c r="E63" s="123"/>
      <c r="F63" s="124"/>
    </row>
    <row r="64" spans="1:6" x14ac:dyDescent="0.3">
      <c r="A64" s="119"/>
      <c r="B64" s="120"/>
      <c r="C64" s="269"/>
      <c r="D64" s="269"/>
      <c r="E64" s="123"/>
      <c r="F64" s="124"/>
    </row>
    <row r="65" spans="1:6" ht="15" thickBot="1" x14ac:dyDescent="0.35">
      <c r="A65" s="129"/>
      <c r="B65" s="130"/>
      <c r="C65" s="278"/>
      <c r="D65" s="278"/>
      <c r="E65" s="127"/>
      <c r="F65" s="128"/>
    </row>
    <row r="66" spans="1:6" x14ac:dyDescent="0.3">
      <c r="B66" s="106" t="s">
        <v>134</v>
      </c>
      <c r="C66" s="279">
        <f>SUM(C52:C65)</f>
        <v>0</v>
      </c>
      <c r="D66" s="280"/>
      <c r="E66" s="104">
        <f>SUM(E52:E65)</f>
        <v>0</v>
      </c>
      <c r="F66" s="104">
        <f>SUM(F52:F65)</f>
        <v>0</v>
      </c>
    </row>
    <row r="68" spans="1:6" x14ac:dyDescent="0.3">
      <c r="C68" s="115" t="s">
        <v>135</v>
      </c>
      <c r="D68" s="273" t="s">
        <v>136</v>
      </c>
      <c r="E68" s="273"/>
      <c r="F68" s="115" t="s">
        <v>137</v>
      </c>
    </row>
    <row r="69" spans="1:6" x14ac:dyDescent="0.3">
      <c r="A69" s="274" t="s">
        <v>138</v>
      </c>
      <c r="B69" s="275"/>
      <c r="C69" s="100">
        <f>SUM(C52:C65)</f>
        <v>0</v>
      </c>
      <c r="D69" s="276">
        <f>E66+F66</f>
        <v>0</v>
      </c>
      <c r="E69" s="276"/>
      <c r="F69" s="107">
        <f>IF(C69=0,0,D69/C69)</f>
        <v>0</v>
      </c>
    </row>
  </sheetData>
  <sheetProtection password="87FE" sheet="1" objects="1" scenarios="1"/>
  <mergeCells count="43">
    <mergeCell ref="A69:B69"/>
    <mergeCell ref="D69:E69"/>
    <mergeCell ref="C57:D57"/>
    <mergeCell ref="C58:D58"/>
    <mergeCell ref="C59:D59"/>
    <mergeCell ref="C60:D60"/>
    <mergeCell ref="C61:D61"/>
    <mergeCell ref="C62:D62"/>
    <mergeCell ref="C63:D63"/>
    <mergeCell ref="C64:D64"/>
    <mergeCell ref="C65:D65"/>
    <mergeCell ref="C66:D66"/>
    <mergeCell ref="D68:E68"/>
    <mergeCell ref="A25:B25"/>
    <mergeCell ref="C25:F25"/>
    <mergeCell ref="C56:D56"/>
    <mergeCell ref="A27:F27"/>
    <mergeCell ref="D46:E46"/>
    <mergeCell ref="A47:B47"/>
    <mergeCell ref="D47:E47"/>
    <mergeCell ref="A49:F49"/>
    <mergeCell ref="C50:D50"/>
    <mergeCell ref="C51:D51"/>
    <mergeCell ref="C52:D52"/>
    <mergeCell ref="C53:D53"/>
    <mergeCell ref="C54:D54"/>
    <mergeCell ref="C55:D55"/>
    <mergeCell ref="A21:B21"/>
    <mergeCell ref="C21:F21"/>
    <mergeCell ref="A23:B23"/>
    <mergeCell ref="C23:F23"/>
    <mergeCell ref="A24:B24"/>
    <mergeCell ref="C24:F24"/>
    <mergeCell ref="A17:F17"/>
    <mergeCell ref="A19:B19"/>
    <mergeCell ref="C19:F19"/>
    <mergeCell ref="A20:B20"/>
    <mergeCell ref="C20:F20"/>
    <mergeCell ref="A11:F11"/>
    <mergeCell ref="A12:F12"/>
    <mergeCell ref="A13:F13"/>
    <mergeCell ref="A14:F14"/>
    <mergeCell ref="A15:F16"/>
  </mergeCells>
  <dataValidations count="5">
    <dataValidation type="list" allowBlank="1" showInputMessage="1" showErrorMessage="1" sqref="F22">
      <formula1>Gas</formula1>
    </dataValidation>
    <dataValidation type="list" allowBlank="1" showInputMessage="1" showErrorMessage="1" sqref="B22 A22">
      <formula1>Electric</formula1>
    </dataValidation>
    <dataValidation type="decimal" operator="greaterThanOrEqual" allowBlank="1" showInputMessage="1" showErrorMessage="1" sqref="C30:F43 C52:C65 E52:F65 D53:D65">
      <formula1>0</formula1>
    </dataValidation>
    <dataValidation type="list" allowBlank="1" showInputMessage="1" showErrorMessage="1" sqref="A20:B21">
      <formula1>Electric_Utility</formula1>
    </dataValidation>
    <dataValidation type="list" allowBlank="1" showInputMessage="1" showErrorMessage="1" sqref="A24:B25">
      <formula1>Gas_Utility</formula1>
    </dataValidation>
  </dataValidations>
  <pageMargins left="0.7" right="0.7" top="0.75" bottom="0.75" header="0.3" footer="0.3"/>
  <pageSetup scale="65" fitToHeight="0" orientation="portrait" r:id="rId1"/>
  <headerFooter>
    <oddFooter>&amp;R001-FY17-07/16</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N289"/>
  <sheetViews>
    <sheetView showGridLines="0" zoomScaleNormal="100" workbookViewId="0">
      <selection activeCell="K10" sqref="K10"/>
    </sheetView>
  </sheetViews>
  <sheetFormatPr defaultColWidth="9.109375" defaultRowHeight="13.2" x14ac:dyDescent="0.25"/>
  <cols>
    <col min="1" max="1" width="15.88671875" style="10" customWidth="1"/>
    <col min="2" max="2" width="13.5546875" style="10" customWidth="1"/>
    <col min="3" max="3" width="9.88671875" style="10" customWidth="1"/>
    <col min="4" max="4" width="14.109375" style="10" customWidth="1"/>
    <col min="5" max="5" width="12.109375" style="10" customWidth="1"/>
    <col min="6" max="6" width="17.6640625" style="10" customWidth="1"/>
    <col min="7" max="7" width="18.88671875" style="10" customWidth="1"/>
    <col min="8" max="8" width="13.33203125" style="10" customWidth="1"/>
    <col min="9" max="9" width="16.6640625" style="10" customWidth="1"/>
    <col min="10" max="10" width="9.109375" style="10"/>
    <col min="11" max="11" width="18.5546875" style="10" customWidth="1"/>
    <col min="12" max="12" width="16.44140625" style="10" customWidth="1"/>
    <col min="13" max="13" width="20.44140625" style="10" customWidth="1"/>
    <col min="14" max="14" width="31.109375" style="10" customWidth="1"/>
    <col min="15" max="16384" width="9.109375" style="10"/>
  </cols>
  <sheetData>
    <row r="1" spans="1:10" x14ac:dyDescent="0.25">
      <c r="A1" s="9"/>
      <c r="B1" s="9"/>
      <c r="C1" s="9"/>
      <c r="D1" s="9"/>
      <c r="E1" s="9"/>
      <c r="F1" s="9"/>
      <c r="G1" s="9"/>
      <c r="H1" s="9"/>
      <c r="I1" s="9"/>
    </row>
    <row r="2" spans="1:10" x14ac:dyDescent="0.25">
      <c r="A2" s="12"/>
      <c r="B2" s="12"/>
      <c r="C2" s="12"/>
      <c r="D2" s="12"/>
      <c r="E2" s="12"/>
      <c r="F2" s="12"/>
      <c r="G2" s="12"/>
      <c r="H2" s="12"/>
      <c r="I2" s="12"/>
    </row>
    <row r="3" spans="1:10" x14ac:dyDescent="0.25">
      <c r="A3" s="12"/>
      <c r="B3" s="12"/>
      <c r="C3" s="12"/>
      <c r="D3" s="12"/>
      <c r="E3" s="12"/>
      <c r="F3" s="12"/>
      <c r="G3" s="12"/>
      <c r="H3" s="12"/>
      <c r="I3" s="12"/>
    </row>
    <row r="4" spans="1:10" x14ac:dyDescent="0.25">
      <c r="A4" s="12"/>
      <c r="B4" s="12"/>
      <c r="C4" s="12"/>
      <c r="D4" s="12"/>
      <c r="E4" s="12"/>
      <c r="F4" s="12"/>
      <c r="G4" s="12"/>
      <c r="H4" s="12"/>
      <c r="I4" s="12"/>
    </row>
    <row r="5" spans="1:10" x14ac:dyDescent="0.25">
      <c r="A5" s="12"/>
      <c r="B5" s="12"/>
      <c r="C5" s="12"/>
      <c r="D5" s="12"/>
      <c r="E5" s="12"/>
      <c r="F5" s="12"/>
      <c r="G5" s="12"/>
      <c r="H5" s="12"/>
      <c r="I5" s="12"/>
    </row>
    <row r="6" spans="1:10" x14ac:dyDescent="0.25">
      <c r="A6" s="12"/>
      <c r="B6" s="12"/>
      <c r="C6" s="12"/>
      <c r="D6" s="12"/>
      <c r="E6" s="12"/>
      <c r="F6" s="12"/>
      <c r="G6" s="12"/>
      <c r="H6" s="12"/>
      <c r="I6" s="12"/>
    </row>
    <row r="7" spans="1:10" x14ac:dyDescent="0.25">
      <c r="A7" s="12"/>
      <c r="B7" s="12"/>
      <c r="C7" s="12"/>
      <c r="D7" s="12"/>
      <c r="E7" s="12"/>
      <c r="F7" s="12"/>
      <c r="G7" s="12"/>
      <c r="H7" s="12"/>
      <c r="I7" s="12"/>
    </row>
    <row r="8" spans="1:10" x14ac:dyDescent="0.25">
      <c r="A8" s="12"/>
      <c r="B8" s="12"/>
      <c r="C8" s="12"/>
      <c r="D8" s="12"/>
      <c r="E8" s="12"/>
      <c r="F8" s="12"/>
      <c r="G8" s="12"/>
      <c r="H8" s="12"/>
      <c r="I8" s="12"/>
    </row>
    <row r="9" spans="1:10" x14ac:dyDescent="0.25">
      <c r="A9" s="75"/>
      <c r="B9" s="75"/>
      <c r="C9" s="75"/>
      <c r="D9" s="75"/>
      <c r="E9" s="75"/>
      <c r="F9" s="75"/>
      <c r="G9" s="75"/>
      <c r="H9" s="75"/>
      <c r="I9" s="75"/>
    </row>
    <row r="10" spans="1:10" ht="12.75" customHeight="1" x14ac:dyDescent="0.25">
      <c r="A10" s="11"/>
      <c r="B10" s="11"/>
      <c r="C10" s="11"/>
      <c r="D10" s="11"/>
      <c r="E10" s="11"/>
      <c r="F10" s="11"/>
      <c r="G10" s="11"/>
      <c r="H10" s="11"/>
      <c r="I10" s="11"/>
    </row>
    <row r="11" spans="1:10" s="51" customFormat="1" ht="17.399999999999999" x14ac:dyDescent="0.3">
      <c r="A11" s="281" t="s">
        <v>305</v>
      </c>
      <c r="B11" s="281"/>
      <c r="C11" s="281"/>
      <c r="D11" s="281"/>
      <c r="E11" s="281"/>
      <c r="F11" s="281"/>
      <c r="G11" s="281"/>
      <c r="H11" s="281"/>
      <c r="I11" s="281"/>
    </row>
    <row r="12" spans="1:10" ht="12.75" customHeight="1" thickBot="1" x14ac:dyDescent="0.3">
      <c r="A12" s="286" t="s">
        <v>152</v>
      </c>
      <c r="B12" s="286"/>
      <c r="C12" s="286"/>
      <c r="D12" s="286"/>
      <c r="E12" s="286"/>
      <c r="F12" s="286"/>
      <c r="G12" s="286"/>
      <c r="H12" s="286"/>
      <c r="I12" s="286"/>
    </row>
    <row r="13" spans="1:10" s="50" customFormat="1" ht="18" thickBot="1" x14ac:dyDescent="0.35">
      <c r="A13" s="188" t="s">
        <v>139</v>
      </c>
      <c r="B13" s="189"/>
      <c r="C13" s="189"/>
      <c r="D13" s="189"/>
      <c r="E13" s="189"/>
      <c r="F13" s="189"/>
      <c r="G13" s="189"/>
      <c r="H13" s="189"/>
      <c r="I13" s="190"/>
    </row>
    <row r="14" spans="1:10" s="63" customFormat="1" ht="57" customHeight="1" thickBot="1" x14ac:dyDescent="0.3">
      <c r="A14" s="78" t="s">
        <v>22</v>
      </c>
      <c r="B14" s="287" t="s">
        <v>140</v>
      </c>
      <c r="C14" s="287"/>
      <c r="D14" s="79" t="s">
        <v>101</v>
      </c>
      <c r="E14" s="80" t="s">
        <v>102</v>
      </c>
      <c r="F14" s="78" t="s">
        <v>1</v>
      </c>
      <c r="G14" s="118" t="s">
        <v>140</v>
      </c>
      <c r="H14" s="118" t="s">
        <v>103</v>
      </c>
      <c r="I14" s="118" t="s">
        <v>102</v>
      </c>
      <c r="J14" s="62"/>
    </row>
    <row r="15" spans="1:10" s="63" customFormat="1" ht="17.25" customHeight="1" thickBot="1" x14ac:dyDescent="0.3">
      <c r="A15" s="148" t="str">
        <f>IF('Utility Information'!$A$20=0,"",'Utility Information'!$A$20)</f>
        <v/>
      </c>
      <c r="B15" s="288" t="str">
        <f>IF('Utility Information'!$C$20=0,"",CONCATENATE(('Utility Information'!$C$20)," / ",'Utility Information'!$C$21))</f>
        <v/>
      </c>
      <c r="C15" s="289"/>
      <c r="D15" s="149">
        <f>'Utility Information'!$C$47</f>
        <v>0</v>
      </c>
      <c r="E15" s="150">
        <f>'Utility Information'!$D$47</f>
        <v>0</v>
      </c>
      <c r="F15" s="148" t="str">
        <f>IF('Utility Information'!$A$24=0,"",'Utility Information'!$A$24)</f>
        <v/>
      </c>
      <c r="G15" s="151" t="str">
        <f>IF('Utility Information'!$C$24=0,"",CONCATENATE(('Utility Information'!$C$24)," / ",'Utility Information'!$C$25))</f>
        <v/>
      </c>
      <c r="H15" s="149">
        <f>'Utility Information'!$C$69</f>
        <v>0</v>
      </c>
      <c r="I15" s="152">
        <f>'Utility Information'!$D$69</f>
        <v>0</v>
      </c>
      <c r="J15" s="62"/>
    </row>
    <row r="16" spans="1:10" s="63" customFormat="1" ht="9" customHeight="1" x14ac:dyDescent="0.25">
      <c r="A16" s="359" t="s">
        <v>151</v>
      </c>
      <c r="B16" s="360"/>
      <c r="C16" s="361"/>
      <c r="D16" s="368"/>
      <c r="E16" s="369"/>
      <c r="F16" s="369"/>
      <c r="G16" s="374"/>
      <c r="H16" s="374"/>
      <c r="I16" s="374"/>
      <c r="J16" s="62"/>
    </row>
    <row r="17" spans="1:10" s="63" customFormat="1" ht="9" customHeight="1" x14ac:dyDescent="0.25">
      <c r="A17" s="362"/>
      <c r="B17" s="363"/>
      <c r="C17" s="364"/>
      <c r="D17" s="370"/>
      <c r="E17" s="371"/>
      <c r="F17" s="371"/>
      <c r="G17" s="375"/>
      <c r="H17" s="375"/>
      <c r="I17" s="375"/>
      <c r="J17" s="62"/>
    </row>
    <row r="18" spans="1:10" s="63" customFormat="1" ht="20.25" customHeight="1" thickBot="1" x14ac:dyDescent="0.3">
      <c r="A18" s="365"/>
      <c r="B18" s="366"/>
      <c r="C18" s="367"/>
      <c r="D18" s="372"/>
      <c r="E18" s="373"/>
      <c r="F18" s="373"/>
      <c r="G18" s="376"/>
      <c r="H18" s="376"/>
      <c r="I18" s="376"/>
      <c r="J18" s="62"/>
    </row>
    <row r="19" spans="1:10" s="63" customFormat="1" ht="21" thickBot="1" x14ac:dyDescent="0.3">
      <c r="A19" s="282" t="s">
        <v>32</v>
      </c>
      <c r="B19" s="283"/>
      <c r="C19" s="283"/>
      <c r="D19" s="283"/>
      <c r="E19" s="283"/>
      <c r="F19" s="283"/>
      <c r="G19" s="283"/>
      <c r="H19" s="283"/>
      <c r="I19" s="284"/>
      <c r="J19" s="62"/>
    </row>
    <row r="20" spans="1:10" s="63" customFormat="1" ht="3" customHeight="1" thickBot="1" x14ac:dyDescent="0.3">
      <c r="A20" s="61"/>
      <c r="B20" s="61"/>
      <c r="C20" s="61"/>
      <c r="D20" s="61"/>
      <c r="E20" s="61"/>
      <c r="F20" s="61"/>
      <c r="G20" s="61"/>
      <c r="H20" s="61"/>
      <c r="I20" s="61"/>
      <c r="J20" s="62"/>
    </row>
    <row r="21" spans="1:10" s="52" customFormat="1" ht="15" customHeight="1" x14ac:dyDescent="0.25">
      <c r="A21" s="211" t="s">
        <v>31</v>
      </c>
      <c r="B21" s="212"/>
      <c r="C21" s="175" t="s">
        <v>66</v>
      </c>
      <c r="D21" s="176"/>
      <c r="E21" s="177"/>
      <c r="F21" s="211" t="s">
        <v>33</v>
      </c>
      <c r="G21" s="285"/>
      <c r="H21" s="285"/>
      <c r="I21" s="212"/>
    </row>
    <row r="22" spans="1:10" s="52" customFormat="1" ht="15.75" customHeight="1" thickBot="1" x14ac:dyDescent="0.3">
      <c r="A22" s="206"/>
      <c r="B22" s="208"/>
      <c r="C22" s="206"/>
      <c r="D22" s="207"/>
      <c r="E22" s="208"/>
      <c r="F22" s="206"/>
      <c r="G22" s="207"/>
      <c r="H22" s="207"/>
      <c r="I22" s="208"/>
    </row>
    <row r="23" spans="1:10" s="52" customFormat="1" ht="3" customHeight="1" thickBot="1" x14ac:dyDescent="0.3">
      <c r="A23" s="64"/>
      <c r="B23" s="64"/>
      <c r="C23" s="64"/>
      <c r="D23" s="64"/>
      <c r="E23" s="64"/>
      <c r="F23" s="64"/>
      <c r="G23" s="64"/>
      <c r="H23" s="64"/>
      <c r="I23" s="64"/>
    </row>
    <row r="24" spans="1:10" s="52" customFormat="1" x14ac:dyDescent="0.25">
      <c r="A24" s="211" t="s">
        <v>82</v>
      </c>
      <c r="B24" s="285"/>
      <c r="C24" s="285"/>
      <c r="D24" s="211" t="s">
        <v>83</v>
      </c>
      <c r="E24" s="285"/>
      <c r="F24" s="212"/>
      <c r="G24" s="211" t="s">
        <v>90</v>
      </c>
      <c r="H24" s="285"/>
      <c r="I24" s="212"/>
    </row>
    <row r="25" spans="1:10" s="52" customFormat="1" ht="13.8" thickBot="1" x14ac:dyDescent="0.3">
      <c r="A25" s="290"/>
      <c r="B25" s="291"/>
      <c r="C25" s="292"/>
      <c r="D25" s="290"/>
      <c r="E25" s="291"/>
      <c r="F25" s="292"/>
      <c r="G25" s="290"/>
      <c r="H25" s="291"/>
      <c r="I25" s="292"/>
      <c r="J25" s="65" t="str">
        <f>IF($G25&gt;18,"&lt;-- Measure life may not exceed 18 years. Please revise.","")</f>
        <v/>
      </c>
    </row>
    <row r="26" spans="1:10" s="52" customFormat="1" ht="3" customHeight="1" thickBot="1" x14ac:dyDescent="0.3">
      <c r="A26" s="66"/>
      <c r="B26" s="66"/>
      <c r="C26" s="67"/>
      <c r="D26" s="67"/>
      <c r="E26" s="67"/>
      <c r="F26" s="67"/>
      <c r="G26" s="66"/>
      <c r="H26" s="66"/>
      <c r="I26" s="66"/>
    </row>
    <row r="27" spans="1:10" s="52" customFormat="1" x14ac:dyDescent="0.25">
      <c r="A27" s="311" t="s">
        <v>95</v>
      </c>
      <c r="B27" s="312"/>
      <c r="C27" s="312"/>
      <c r="D27" s="312"/>
      <c r="E27" s="313"/>
      <c r="F27" s="295" t="s">
        <v>84</v>
      </c>
      <c r="G27" s="296"/>
      <c r="H27" s="296"/>
      <c r="I27" s="297"/>
    </row>
    <row r="28" spans="1:10" s="52" customFormat="1" ht="13.8" thickBot="1" x14ac:dyDescent="0.3">
      <c r="A28" s="298"/>
      <c r="B28" s="299"/>
      <c r="C28" s="299"/>
      <c r="D28" s="299"/>
      <c r="E28" s="300"/>
      <c r="F28" s="298"/>
      <c r="G28" s="299"/>
      <c r="H28" s="299"/>
      <c r="I28" s="300"/>
    </row>
    <row r="29" spans="1:10" s="52" customFormat="1" ht="3" customHeight="1" thickBot="1" x14ac:dyDescent="0.3">
      <c r="A29" s="64"/>
      <c r="B29" s="64"/>
      <c r="C29" s="64"/>
      <c r="D29" s="64"/>
      <c r="E29" s="64"/>
      <c r="F29" s="64"/>
      <c r="G29" s="64"/>
      <c r="H29" s="64"/>
      <c r="I29" s="64"/>
    </row>
    <row r="30" spans="1:10" s="52" customFormat="1" ht="52.5" customHeight="1" x14ac:dyDescent="0.25">
      <c r="A30" s="293" t="s">
        <v>96</v>
      </c>
      <c r="B30" s="294"/>
      <c r="C30" s="293" t="s">
        <v>100</v>
      </c>
      <c r="D30" s="294"/>
      <c r="E30" s="77" t="s">
        <v>97</v>
      </c>
      <c r="F30" s="293" t="s">
        <v>98</v>
      </c>
      <c r="G30" s="294"/>
      <c r="H30" s="293" t="s">
        <v>99</v>
      </c>
      <c r="I30" s="294"/>
    </row>
    <row r="31" spans="1:10" s="52" customFormat="1" ht="13.8" thickBot="1" x14ac:dyDescent="0.3">
      <c r="A31" s="324"/>
      <c r="B31" s="325"/>
      <c r="C31" s="290"/>
      <c r="D31" s="292"/>
      <c r="E31" s="68"/>
      <c r="F31" s="290"/>
      <c r="G31" s="292"/>
      <c r="H31" s="290"/>
      <c r="I31" s="292"/>
    </row>
    <row r="32" spans="1:10" s="52" customFormat="1" ht="23.25" customHeight="1" thickBot="1" x14ac:dyDescent="0.3">
      <c r="A32" s="333" t="s">
        <v>143</v>
      </c>
      <c r="B32" s="334"/>
      <c r="C32" s="334"/>
      <c r="D32" s="334"/>
      <c r="E32" s="334"/>
      <c r="F32" s="334"/>
      <c r="G32" s="334"/>
      <c r="H32" s="334"/>
      <c r="I32" s="335"/>
    </row>
    <row r="33" spans="1:14" s="52" customFormat="1" ht="12.75" customHeight="1" x14ac:dyDescent="0.25">
      <c r="A33" s="301" t="s">
        <v>141</v>
      </c>
      <c r="B33" s="302"/>
      <c r="C33" s="302"/>
      <c r="D33" s="302"/>
      <c r="E33" s="302"/>
      <c r="F33" s="302"/>
      <c r="G33" s="302"/>
      <c r="H33" s="302"/>
      <c r="I33" s="303"/>
    </row>
    <row r="34" spans="1:14" s="52" customFormat="1" ht="12.75" customHeight="1" x14ac:dyDescent="0.25">
      <c r="A34" s="304"/>
      <c r="B34" s="305"/>
      <c r="C34" s="305"/>
      <c r="D34" s="305"/>
      <c r="E34" s="305"/>
      <c r="F34" s="305"/>
      <c r="G34" s="305"/>
      <c r="H34" s="305"/>
      <c r="I34" s="306"/>
    </row>
    <row r="35" spans="1:14" s="52" customFormat="1" ht="12.75" customHeight="1" x14ac:dyDescent="0.25">
      <c r="A35" s="304"/>
      <c r="B35" s="305"/>
      <c r="C35" s="305"/>
      <c r="D35" s="305"/>
      <c r="E35" s="305"/>
      <c r="F35" s="305"/>
      <c r="G35" s="305"/>
      <c r="H35" s="305"/>
      <c r="I35" s="306"/>
    </row>
    <row r="36" spans="1:14" s="52" customFormat="1" ht="12.75" customHeight="1" x14ac:dyDescent="0.25">
      <c r="A36" s="304"/>
      <c r="B36" s="305"/>
      <c r="C36" s="305"/>
      <c r="D36" s="305"/>
      <c r="E36" s="305"/>
      <c r="F36" s="305"/>
      <c r="G36" s="305"/>
      <c r="H36" s="305"/>
      <c r="I36" s="306"/>
    </row>
    <row r="37" spans="1:14" s="52" customFormat="1" x14ac:dyDescent="0.25">
      <c r="A37" s="307"/>
      <c r="B37" s="305"/>
      <c r="C37" s="305"/>
      <c r="D37" s="305"/>
      <c r="E37" s="305"/>
      <c r="F37" s="305"/>
      <c r="G37" s="305"/>
      <c r="H37" s="305"/>
      <c r="I37" s="306"/>
    </row>
    <row r="38" spans="1:14" s="52" customFormat="1" ht="12.75" customHeight="1" thickBot="1" x14ac:dyDescent="0.3">
      <c r="A38" s="308"/>
      <c r="B38" s="309"/>
      <c r="C38" s="309"/>
      <c r="D38" s="309"/>
      <c r="E38" s="309"/>
      <c r="F38" s="309"/>
      <c r="G38" s="309"/>
      <c r="H38" s="309"/>
      <c r="I38" s="310"/>
    </row>
    <row r="39" spans="1:14" s="52" customFormat="1" ht="23.25" customHeight="1" thickBot="1" x14ac:dyDescent="0.3">
      <c r="A39" s="333" t="s">
        <v>144</v>
      </c>
      <c r="B39" s="334"/>
      <c r="C39" s="334"/>
      <c r="D39" s="334"/>
      <c r="E39" s="334"/>
      <c r="F39" s="334"/>
      <c r="G39" s="334"/>
      <c r="H39" s="334"/>
      <c r="I39" s="335"/>
    </row>
    <row r="40" spans="1:14" s="52" customFormat="1" ht="12.75" customHeight="1" x14ac:dyDescent="0.25">
      <c r="A40" s="301" t="s">
        <v>142</v>
      </c>
      <c r="B40" s="302"/>
      <c r="C40" s="302"/>
      <c r="D40" s="302"/>
      <c r="E40" s="302"/>
      <c r="F40" s="302"/>
      <c r="G40" s="302"/>
      <c r="H40" s="302"/>
      <c r="I40" s="303"/>
    </row>
    <row r="41" spans="1:14" s="52" customFormat="1" ht="12.75" customHeight="1" x14ac:dyDescent="0.25">
      <c r="A41" s="304"/>
      <c r="B41" s="305"/>
      <c r="C41" s="305"/>
      <c r="D41" s="305"/>
      <c r="E41" s="305"/>
      <c r="F41" s="305"/>
      <c r="G41" s="305"/>
      <c r="H41" s="305"/>
      <c r="I41" s="306"/>
    </row>
    <row r="42" spans="1:14" s="52" customFormat="1" ht="12.75" customHeight="1" x14ac:dyDescent="0.25">
      <c r="A42" s="304"/>
      <c r="B42" s="305"/>
      <c r="C42" s="305"/>
      <c r="D42" s="305"/>
      <c r="E42" s="305"/>
      <c r="F42" s="305"/>
      <c r="G42" s="305"/>
      <c r="H42" s="305"/>
      <c r="I42" s="306"/>
    </row>
    <row r="43" spans="1:14" s="52" customFormat="1" ht="12.75" customHeight="1" x14ac:dyDescent="0.25">
      <c r="A43" s="304"/>
      <c r="B43" s="305"/>
      <c r="C43" s="305"/>
      <c r="D43" s="305"/>
      <c r="E43" s="305"/>
      <c r="F43" s="305"/>
      <c r="G43" s="305"/>
      <c r="H43" s="305"/>
      <c r="I43" s="306"/>
    </row>
    <row r="44" spans="1:14" s="52" customFormat="1" x14ac:dyDescent="0.25">
      <c r="A44" s="307"/>
      <c r="B44" s="305"/>
      <c r="C44" s="305"/>
      <c r="D44" s="305"/>
      <c r="E44" s="305"/>
      <c r="F44" s="305"/>
      <c r="G44" s="305"/>
      <c r="H44" s="305"/>
      <c r="I44" s="306"/>
    </row>
    <row r="45" spans="1:14" s="52" customFormat="1" ht="12.75" customHeight="1" thickBot="1" x14ac:dyDescent="0.3">
      <c r="A45" s="308"/>
      <c r="B45" s="309"/>
      <c r="C45" s="309"/>
      <c r="D45" s="309"/>
      <c r="E45" s="309"/>
      <c r="F45" s="309"/>
      <c r="G45" s="309"/>
      <c r="H45" s="309"/>
      <c r="I45" s="310"/>
    </row>
    <row r="46" spans="1:14" s="52" customFormat="1" ht="23.25" customHeight="1" thickBot="1" x14ac:dyDescent="0.3">
      <c r="A46" s="333" t="s">
        <v>145</v>
      </c>
      <c r="B46" s="334"/>
      <c r="C46" s="334"/>
      <c r="D46" s="334"/>
      <c r="E46" s="334"/>
      <c r="F46" s="334"/>
      <c r="G46" s="334"/>
      <c r="H46" s="334"/>
      <c r="I46" s="335"/>
      <c r="J46" s="341" t="s">
        <v>150</v>
      </c>
      <c r="K46" s="342"/>
      <c r="L46" s="342"/>
      <c r="M46" s="342"/>
      <c r="N46" s="343"/>
    </row>
    <row r="47" spans="1:14" s="52" customFormat="1" ht="12.75" customHeight="1" x14ac:dyDescent="0.25">
      <c r="A47" s="301" t="s">
        <v>142</v>
      </c>
      <c r="B47" s="302"/>
      <c r="C47" s="302"/>
      <c r="D47" s="302"/>
      <c r="E47" s="302"/>
      <c r="F47" s="302"/>
      <c r="G47" s="302"/>
      <c r="H47" s="302"/>
      <c r="I47" s="303"/>
      <c r="J47" s="344"/>
      <c r="K47" s="345"/>
      <c r="L47" s="345"/>
      <c r="M47" s="345"/>
      <c r="N47" s="346"/>
    </row>
    <row r="48" spans="1:14" s="52" customFormat="1" ht="12.75" customHeight="1" x14ac:dyDescent="0.25">
      <c r="A48" s="304"/>
      <c r="B48" s="305"/>
      <c r="C48" s="305"/>
      <c r="D48" s="305"/>
      <c r="E48" s="305"/>
      <c r="F48" s="305"/>
      <c r="G48" s="305"/>
      <c r="H48" s="305"/>
      <c r="I48" s="306"/>
      <c r="J48" s="344"/>
      <c r="K48" s="345"/>
      <c r="L48" s="345"/>
      <c r="M48" s="345"/>
      <c r="N48" s="346"/>
    </row>
    <row r="49" spans="1:14" s="52" customFormat="1" ht="12.75" customHeight="1" x14ac:dyDescent="0.25">
      <c r="A49" s="304"/>
      <c r="B49" s="305"/>
      <c r="C49" s="305"/>
      <c r="D49" s="305"/>
      <c r="E49" s="305"/>
      <c r="F49" s="305"/>
      <c r="G49" s="305"/>
      <c r="H49" s="305"/>
      <c r="I49" s="306"/>
      <c r="J49" s="344"/>
      <c r="K49" s="345"/>
      <c r="L49" s="345"/>
      <c r="M49" s="345"/>
      <c r="N49" s="346"/>
    </row>
    <row r="50" spans="1:14" s="52" customFormat="1" ht="12.75" customHeight="1" x14ac:dyDescent="0.25">
      <c r="A50" s="304"/>
      <c r="B50" s="305"/>
      <c r="C50" s="305"/>
      <c r="D50" s="305"/>
      <c r="E50" s="305"/>
      <c r="F50" s="305"/>
      <c r="G50" s="305"/>
      <c r="H50" s="305"/>
      <c r="I50" s="306"/>
      <c r="J50" s="344"/>
      <c r="K50" s="345"/>
      <c r="L50" s="345"/>
      <c r="M50" s="345"/>
      <c r="N50" s="346"/>
    </row>
    <row r="51" spans="1:14" s="52" customFormat="1" x14ac:dyDescent="0.25">
      <c r="A51" s="307"/>
      <c r="B51" s="305"/>
      <c r="C51" s="305"/>
      <c r="D51" s="305"/>
      <c r="E51" s="305"/>
      <c r="F51" s="305"/>
      <c r="G51" s="305"/>
      <c r="H51" s="305"/>
      <c r="I51" s="306"/>
      <c r="J51" s="344"/>
      <c r="K51" s="345"/>
      <c r="L51" s="345"/>
      <c r="M51" s="345"/>
      <c r="N51" s="346"/>
    </row>
    <row r="52" spans="1:14" s="52" customFormat="1" ht="12.75" customHeight="1" thickBot="1" x14ac:dyDescent="0.3">
      <c r="A52" s="308"/>
      <c r="B52" s="309"/>
      <c r="C52" s="309"/>
      <c r="D52" s="309"/>
      <c r="E52" s="309"/>
      <c r="F52" s="309"/>
      <c r="G52" s="309"/>
      <c r="H52" s="309"/>
      <c r="I52" s="310"/>
      <c r="J52" s="347"/>
      <c r="K52" s="348"/>
      <c r="L52" s="348"/>
      <c r="M52" s="348"/>
      <c r="N52" s="349"/>
    </row>
    <row r="53" spans="1:14" s="52" customFormat="1" ht="23.25" customHeight="1" thickBot="1" x14ac:dyDescent="0.3">
      <c r="A53" s="333" t="s">
        <v>146</v>
      </c>
      <c r="B53" s="334"/>
      <c r="C53" s="334"/>
      <c r="D53" s="334"/>
      <c r="E53" s="334"/>
      <c r="F53" s="334"/>
      <c r="G53" s="334"/>
      <c r="H53" s="334"/>
      <c r="I53" s="335"/>
      <c r="J53" s="350" t="s">
        <v>148</v>
      </c>
      <c r="K53" s="351"/>
      <c r="L53" s="351"/>
      <c r="M53" s="351"/>
      <c r="N53" s="352"/>
    </row>
    <row r="54" spans="1:14" s="52" customFormat="1" ht="12.75" customHeight="1" x14ac:dyDescent="0.25">
      <c r="A54" s="301" t="s">
        <v>142</v>
      </c>
      <c r="B54" s="302"/>
      <c r="C54" s="302"/>
      <c r="D54" s="302"/>
      <c r="E54" s="302"/>
      <c r="F54" s="302"/>
      <c r="G54" s="302"/>
      <c r="H54" s="302"/>
      <c r="I54" s="303"/>
      <c r="J54" s="353"/>
      <c r="K54" s="354"/>
      <c r="L54" s="354"/>
      <c r="M54" s="354"/>
      <c r="N54" s="355"/>
    </row>
    <row r="55" spans="1:14" s="52" customFormat="1" ht="12.75" customHeight="1" x14ac:dyDescent="0.25">
      <c r="A55" s="304"/>
      <c r="B55" s="305"/>
      <c r="C55" s="305"/>
      <c r="D55" s="305"/>
      <c r="E55" s="305"/>
      <c r="F55" s="305"/>
      <c r="G55" s="305"/>
      <c r="H55" s="305"/>
      <c r="I55" s="306"/>
      <c r="J55" s="353"/>
      <c r="K55" s="354"/>
      <c r="L55" s="354"/>
      <c r="M55" s="354"/>
      <c r="N55" s="355"/>
    </row>
    <row r="56" spans="1:14" s="52" customFormat="1" ht="12.75" customHeight="1" x14ac:dyDescent="0.25">
      <c r="A56" s="304"/>
      <c r="B56" s="305"/>
      <c r="C56" s="305"/>
      <c r="D56" s="305"/>
      <c r="E56" s="305"/>
      <c r="F56" s="305"/>
      <c r="G56" s="305"/>
      <c r="H56" s="305"/>
      <c r="I56" s="306"/>
      <c r="J56" s="353"/>
      <c r="K56" s="354"/>
      <c r="L56" s="354"/>
      <c r="M56" s="354"/>
      <c r="N56" s="355"/>
    </row>
    <row r="57" spans="1:14" s="52" customFormat="1" ht="12.75" customHeight="1" x14ac:dyDescent="0.25">
      <c r="A57" s="304"/>
      <c r="B57" s="305"/>
      <c r="C57" s="305"/>
      <c r="D57" s="305"/>
      <c r="E57" s="305"/>
      <c r="F57" s="305"/>
      <c r="G57" s="305"/>
      <c r="H57" s="305"/>
      <c r="I57" s="306"/>
      <c r="J57" s="353"/>
      <c r="K57" s="354"/>
      <c r="L57" s="354"/>
      <c r="M57" s="354"/>
      <c r="N57" s="355"/>
    </row>
    <row r="58" spans="1:14" s="52" customFormat="1" x14ac:dyDescent="0.25">
      <c r="A58" s="307"/>
      <c r="B58" s="305"/>
      <c r="C58" s="305"/>
      <c r="D58" s="305"/>
      <c r="E58" s="305"/>
      <c r="F58" s="305"/>
      <c r="G58" s="305"/>
      <c r="H58" s="305"/>
      <c r="I58" s="306"/>
      <c r="J58" s="353"/>
      <c r="K58" s="354"/>
      <c r="L58" s="354"/>
      <c r="M58" s="354"/>
      <c r="N58" s="355"/>
    </row>
    <row r="59" spans="1:14" s="52" customFormat="1" ht="55.5" customHeight="1" thickBot="1" x14ac:dyDescent="0.3">
      <c r="A59" s="308"/>
      <c r="B59" s="309"/>
      <c r="C59" s="309"/>
      <c r="D59" s="309"/>
      <c r="E59" s="309"/>
      <c r="F59" s="309"/>
      <c r="G59" s="309"/>
      <c r="H59" s="309"/>
      <c r="I59" s="310"/>
      <c r="J59" s="356"/>
      <c r="K59" s="357"/>
      <c r="L59" s="357"/>
      <c r="M59" s="357"/>
      <c r="N59" s="358"/>
    </row>
    <row r="60" spans="1:14" s="52" customFormat="1" ht="23.25" customHeight="1" thickBot="1" x14ac:dyDescent="0.3">
      <c r="A60" s="333" t="s">
        <v>147</v>
      </c>
      <c r="B60" s="334"/>
      <c r="C60" s="334"/>
      <c r="D60" s="334"/>
      <c r="E60" s="334"/>
      <c r="F60" s="334"/>
      <c r="G60" s="334"/>
      <c r="H60" s="334"/>
      <c r="I60" s="335"/>
      <c r="J60" s="341" t="s">
        <v>149</v>
      </c>
      <c r="K60" s="342"/>
      <c r="L60" s="342"/>
      <c r="M60" s="342"/>
      <c r="N60" s="343"/>
    </row>
    <row r="61" spans="1:14" s="52" customFormat="1" ht="12.75" customHeight="1" x14ac:dyDescent="0.25">
      <c r="A61" s="301" t="s">
        <v>142</v>
      </c>
      <c r="B61" s="302"/>
      <c r="C61" s="302"/>
      <c r="D61" s="302"/>
      <c r="E61" s="302"/>
      <c r="F61" s="302"/>
      <c r="G61" s="302"/>
      <c r="H61" s="302"/>
      <c r="I61" s="303"/>
      <c r="J61" s="344"/>
      <c r="K61" s="345"/>
      <c r="L61" s="345"/>
      <c r="M61" s="345"/>
      <c r="N61" s="346"/>
    </row>
    <row r="62" spans="1:14" s="52" customFormat="1" ht="12.75" customHeight="1" x14ac:dyDescent="0.25">
      <c r="A62" s="304"/>
      <c r="B62" s="305"/>
      <c r="C62" s="305"/>
      <c r="D62" s="305"/>
      <c r="E62" s="305"/>
      <c r="F62" s="305"/>
      <c r="G62" s="305"/>
      <c r="H62" s="305"/>
      <c r="I62" s="306"/>
      <c r="J62" s="344"/>
      <c r="K62" s="345"/>
      <c r="L62" s="345"/>
      <c r="M62" s="345"/>
      <c r="N62" s="346"/>
    </row>
    <row r="63" spans="1:14" s="52" customFormat="1" ht="12.75" customHeight="1" x14ac:dyDescent="0.25">
      <c r="A63" s="304"/>
      <c r="B63" s="305"/>
      <c r="C63" s="305"/>
      <c r="D63" s="305"/>
      <c r="E63" s="305"/>
      <c r="F63" s="305"/>
      <c r="G63" s="305"/>
      <c r="H63" s="305"/>
      <c r="I63" s="306"/>
      <c r="J63" s="344"/>
      <c r="K63" s="345"/>
      <c r="L63" s="345"/>
      <c r="M63" s="345"/>
      <c r="N63" s="346"/>
    </row>
    <row r="64" spans="1:14" s="52" customFormat="1" ht="12.75" customHeight="1" x14ac:dyDescent="0.25">
      <c r="A64" s="304"/>
      <c r="B64" s="305"/>
      <c r="C64" s="305"/>
      <c r="D64" s="305"/>
      <c r="E64" s="305"/>
      <c r="F64" s="305"/>
      <c r="G64" s="305"/>
      <c r="H64" s="305"/>
      <c r="I64" s="306"/>
      <c r="J64" s="344"/>
      <c r="K64" s="345"/>
      <c r="L64" s="345"/>
      <c r="M64" s="345"/>
      <c r="N64" s="346"/>
    </row>
    <row r="65" spans="1:14" s="52" customFormat="1" x14ac:dyDescent="0.25">
      <c r="A65" s="307"/>
      <c r="B65" s="305"/>
      <c r="C65" s="305"/>
      <c r="D65" s="305"/>
      <c r="E65" s="305"/>
      <c r="F65" s="305"/>
      <c r="G65" s="305"/>
      <c r="H65" s="305"/>
      <c r="I65" s="306"/>
      <c r="J65" s="344"/>
      <c r="K65" s="345"/>
      <c r="L65" s="345"/>
      <c r="M65" s="345"/>
      <c r="N65" s="346"/>
    </row>
    <row r="66" spans="1:14" s="52" customFormat="1" ht="12.75" customHeight="1" thickBot="1" x14ac:dyDescent="0.3">
      <c r="A66" s="308"/>
      <c r="B66" s="309"/>
      <c r="C66" s="309"/>
      <c r="D66" s="309"/>
      <c r="E66" s="309"/>
      <c r="F66" s="309"/>
      <c r="G66" s="309"/>
      <c r="H66" s="309"/>
      <c r="I66" s="310"/>
      <c r="J66" s="347"/>
      <c r="K66" s="348"/>
      <c r="L66" s="348"/>
      <c r="M66" s="348"/>
      <c r="N66" s="349"/>
    </row>
    <row r="67" spans="1:14" s="63" customFormat="1" ht="9" hidden="1" customHeight="1" thickBot="1" x14ac:dyDescent="0.3">
      <c r="A67" s="60"/>
      <c r="B67" s="61"/>
      <c r="C67" s="61"/>
      <c r="D67" s="61"/>
      <c r="E67" s="61"/>
      <c r="F67" s="61"/>
      <c r="G67" s="61"/>
      <c r="H67" s="61"/>
      <c r="I67" s="61"/>
      <c r="J67" s="62"/>
    </row>
    <row r="68" spans="1:14" s="63" customFormat="1" ht="21" hidden="1" thickBot="1" x14ac:dyDescent="0.3">
      <c r="A68" s="282" t="s">
        <v>34</v>
      </c>
      <c r="B68" s="283"/>
      <c r="C68" s="283"/>
      <c r="D68" s="283"/>
      <c r="E68" s="283"/>
      <c r="F68" s="283"/>
      <c r="G68" s="283"/>
      <c r="H68" s="283"/>
      <c r="I68" s="284"/>
      <c r="J68" s="62"/>
    </row>
    <row r="69" spans="1:14" s="63" customFormat="1" ht="3" hidden="1" customHeight="1" thickBot="1" x14ac:dyDescent="0.3">
      <c r="A69" s="61"/>
      <c r="B69" s="61"/>
      <c r="C69" s="61"/>
      <c r="D69" s="61"/>
      <c r="E69" s="61"/>
      <c r="F69" s="61"/>
      <c r="G69" s="61"/>
      <c r="H69" s="61"/>
      <c r="I69" s="61"/>
      <c r="J69" s="62"/>
    </row>
    <row r="70" spans="1:14" s="52" customFormat="1" hidden="1" x14ac:dyDescent="0.25">
      <c r="A70" s="211" t="s">
        <v>31</v>
      </c>
      <c r="B70" s="212"/>
      <c r="C70" s="175" t="s">
        <v>66</v>
      </c>
      <c r="D70" s="176"/>
      <c r="E70" s="177"/>
      <c r="F70" s="211" t="s">
        <v>33</v>
      </c>
      <c r="G70" s="285"/>
      <c r="H70" s="285"/>
      <c r="I70" s="212"/>
    </row>
    <row r="71" spans="1:14" s="52" customFormat="1" ht="13.8" hidden="1" thickBot="1" x14ac:dyDescent="0.3">
      <c r="A71" s="206"/>
      <c r="B71" s="208"/>
      <c r="C71" s="206"/>
      <c r="D71" s="207"/>
      <c r="E71" s="208"/>
      <c r="F71" s="206"/>
      <c r="G71" s="207"/>
      <c r="H71" s="207"/>
      <c r="I71" s="208"/>
    </row>
    <row r="72" spans="1:14" s="52" customFormat="1" ht="3" hidden="1" customHeight="1" thickBot="1" x14ac:dyDescent="0.3">
      <c r="A72" s="64"/>
      <c r="B72" s="64"/>
      <c r="C72" s="64"/>
      <c r="D72" s="64"/>
      <c r="E72" s="64"/>
      <c r="F72" s="64"/>
      <c r="G72" s="64"/>
      <c r="H72" s="64"/>
      <c r="I72" s="64"/>
    </row>
    <row r="73" spans="1:14" s="52" customFormat="1" hidden="1" x14ac:dyDescent="0.25">
      <c r="A73" s="211" t="s">
        <v>82</v>
      </c>
      <c r="B73" s="285"/>
      <c r="C73" s="285"/>
      <c r="D73" s="211" t="s">
        <v>83</v>
      </c>
      <c r="E73" s="285"/>
      <c r="F73" s="212"/>
      <c r="G73" s="211" t="s">
        <v>71</v>
      </c>
      <c r="H73" s="285"/>
      <c r="I73" s="212"/>
    </row>
    <row r="74" spans="1:14" s="52" customFormat="1" ht="13.8" hidden="1" thickBot="1" x14ac:dyDescent="0.3">
      <c r="A74" s="290"/>
      <c r="B74" s="291"/>
      <c r="C74" s="292"/>
      <c r="D74" s="290"/>
      <c r="E74" s="291"/>
      <c r="F74" s="292"/>
      <c r="G74" s="290"/>
      <c r="H74" s="291"/>
      <c r="I74" s="292"/>
      <c r="J74" s="65" t="str">
        <f>IF($G74&gt;18,"&lt;-- Measure life may not exceed 18 years. Please revise.","")</f>
        <v/>
      </c>
    </row>
    <row r="75" spans="1:14" s="52" customFormat="1" ht="3" hidden="1" customHeight="1" thickBot="1" x14ac:dyDescent="0.3">
      <c r="A75" s="66"/>
      <c r="B75" s="66"/>
      <c r="C75" s="67"/>
      <c r="D75" s="67"/>
      <c r="E75" s="67"/>
      <c r="F75" s="67"/>
      <c r="G75" s="66"/>
      <c r="H75" s="66"/>
      <c r="I75" s="66"/>
    </row>
    <row r="76" spans="1:14" s="52" customFormat="1" hidden="1" x14ac:dyDescent="0.25">
      <c r="A76" s="311" t="s">
        <v>95</v>
      </c>
      <c r="B76" s="312"/>
      <c r="C76" s="312"/>
      <c r="D76" s="312"/>
      <c r="E76" s="313"/>
      <c r="F76" s="295" t="s">
        <v>84</v>
      </c>
      <c r="G76" s="296"/>
      <c r="H76" s="296"/>
      <c r="I76" s="297"/>
    </row>
    <row r="77" spans="1:14" s="52" customFormat="1" ht="13.8" hidden="1" thickBot="1" x14ac:dyDescent="0.3">
      <c r="A77" s="298"/>
      <c r="B77" s="299"/>
      <c r="C77" s="299"/>
      <c r="D77" s="299"/>
      <c r="E77" s="300"/>
      <c r="F77" s="298"/>
      <c r="G77" s="299"/>
      <c r="H77" s="299"/>
      <c r="I77" s="300"/>
    </row>
    <row r="78" spans="1:14" s="52" customFormat="1" ht="3" hidden="1" customHeight="1" thickBot="1" x14ac:dyDescent="0.3">
      <c r="A78" s="64"/>
      <c r="B78" s="64"/>
      <c r="C78" s="64"/>
      <c r="D78" s="64"/>
      <c r="E78" s="64"/>
      <c r="F78" s="64"/>
      <c r="G78" s="64"/>
      <c r="H78" s="64"/>
      <c r="I78" s="64"/>
    </row>
    <row r="79" spans="1:14" s="52" customFormat="1" ht="51" hidden="1" customHeight="1" x14ac:dyDescent="0.25">
      <c r="A79" s="293" t="s">
        <v>96</v>
      </c>
      <c r="B79" s="294"/>
      <c r="C79" s="293" t="s">
        <v>100</v>
      </c>
      <c r="D79" s="294"/>
      <c r="E79" s="77" t="s">
        <v>97</v>
      </c>
      <c r="F79" s="293" t="s">
        <v>98</v>
      </c>
      <c r="G79" s="294"/>
      <c r="H79" s="293" t="s">
        <v>99</v>
      </c>
      <c r="I79" s="294"/>
    </row>
    <row r="80" spans="1:14" s="52" customFormat="1" ht="13.8" hidden="1" thickBot="1" x14ac:dyDescent="0.3">
      <c r="A80" s="324"/>
      <c r="B80" s="325"/>
      <c r="C80" s="290"/>
      <c r="D80" s="292"/>
      <c r="E80" s="68"/>
      <c r="F80" s="290"/>
      <c r="G80" s="292"/>
      <c r="H80" s="290"/>
      <c r="I80" s="292"/>
    </row>
    <row r="81" spans="1:14" s="52" customFormat="1" ht="23.25" hidden="1" customHeight="1" thickBot="1" x14ac:dyDescent="0.3">
      <c r="A81" s="333" t="s">
        <v>143</v>
      </c>
      <c r="B81" s="334"/>
      <c r="C81" s="334"/>
      <c r="D81" s="334"/>
      <c r="E81" s="334"/>
      <c r="F81" s="334"/>
      <c r="G81" s="334"/>
      <c r="H81" s="334"/>
      <c r="I81" s="335"/>
    </row>
    <row r="82" spans="1:14" s="52" customFormat="1" ht="12.75" hidden="1" customHeight="1" x14ac:dyDescent="0.25">
      <c r="A82" s="301" t="s">
        <v>141</v>
      </c>
      <c r="B82" s="302"/>
      <c r="C82" s="302"/>
      <c r="D82" s="302"/>
      <c r="E82" s="302"/>
      <c r="F82" s="302"/>
      <c r="G82" s="302"/>
      <c r="H82" s="302"/>
      <c r="I82" s="303"/>
    </row>
    <row r="83" spans="1:14" s="52" customFormat="1" ht="12.75" hidden="1" customHeight="1" x14ac:dyDescent="0.25">
      <c r="A83" s="304"/>
      <c r="B83" s="305"/>
      <c r="C83" s="305"/>
      <c r="D83" s="305"/>
      <c r="E83" s="305"/>
      <c r="F83" s="305"/>
      <c r="G83" s="305"/>
      <c r="H83" s="305"/>
      <c r="I83" s="306"/>
    </row>
    <row r="84" spans="1:14" s="52" customFormat="1" ht="12.75" hidden="1" customHeight="1" x14ac:dyDescent="0.25">
      <c r="A84" s="304"/>
      <c r="B84" s="305"/>
      <c r="C84" s="305"/>
      <c r="D84" s="305"/>
      <c r="E84" s="305"/>
      <c r="F84" s="305"/>
      <c r="G84" s="305"/>
      <c r="H84" s="305"/>
      <c r="I84" s="306"/>
    </row>
    <row r="85" spans="1:14" s="52" customFormat="1" ht="12.75" hidden="1" customHeight="1" x14ac:dyDescent="0.25">
      <c r="A85" s="304"/>
      <c r="B85" s="305"/>
      <c r="C85" s="305"/>
      <c r="D85" s="305"/>
      <c r="E85" s="305"/>
      <c r="F85" s="305"/>
      <c r="G85" s="305"/>
      <c r="H85" s="305"/>
      <c r="I85" s="306"/>
    </row>
    <row r="86" spans="1:14" s="52" customFormat="1" hidden="1" x14ac:dyDescent="0.25">
      <c r="A86" s="307"/>
      <c r="B86" s="305"/>
      <c r="C86" s="305"/>
      <c r="D86" s="305"/>
      <c r="E86" s="305"/>
      <c r="F86" s="305"/>
      <c r="G86" s="305"/>
      <c r="H86" s="305"/>
      <c r="I86" s="306"/>
    </row>
    <row r="87" spans="1:14" s="52" customFormat="1" ht="12.75" hidden="1" customHeight="1" thickBot="1" x14ac:dyDescent="0.3">
      <c r="A87" s="308"/>
      <c r="B87" s="309"/>
      <c r="C87" s="309"/>
      <c r="D87" s="309"/>
      <c r="E87" s="309"/>
      <c r="F87" s="309"/>
      <c r="G87" s="309"/>
      <c r="H87" s="309"/>
      <c r="I87" s="310"/>
    </row>
    <row r="88" spans="1:14" s="52" customFormat="1" ht="23.25" hidden="1" customHeight="1" thickBot="1" x14ac:dyDescent="0.3">
      <c r="A88" s="333" t="s">
        <v>144</v>
      </c>
      <c r="B88" s="334"/>
      <c r="C88" s="334"/>
      <c r="D88" s="334"/>
      <c r="E88" s="334"/>
      <c r="F88" s="334"/>
      <c r="G88" s="334"/>
      <c r="H88" s="334"/>
      <c r="I88" s="335"/>
    </row>
    <row r="89" spans="1:14" s="52" customFormat="1" ht="12.75" hidden="1" customHeight="1" x14ac:dyDescent="0.25">
      <c r="A89" s="301" t="s">
        <v>142</v>
      </c>
      <c r="B89" s="302"/>
      <c r="C89" s="302"/>
      <c r="D89" s="302"/>
      <c r="E89" s="302"/>
      <c r="F89" s="302"/>
      <c r="G89" s="302"/>
      <c r="H89" s="302"/>
      <c r="I89" s="303"/>
    </row>
    <row r="90" spans="1:14" s="52" customFormat="1" ht="12.75" hidden="1" customHeight="1" x14ac:dyDescent="0.25">
      <c r="A90" s="304"/>
      <c r="B90" s="305"/>
      <c r="C90" s="305"/>
      <c r="D90" s="305"/>
      <c r="E90" s="305"/>
      <c r="F90" s="305"/>
      <c r="G90" s="305"/>
      <c r="H90" s="305"/>
      <c r="I90" s="306"/>
    </row>
    <row r="91" spans="1:14" s="52" customFormat="1" ht="12.75" hidden="1" customHeight="1" x14ac:dyDescent="0.25">
      <c r="A91" s="304"/>
      <c r="B91" s="305"/>
      <c r="C91" s="305"/>
      <c r="D91" s="305"/>
      <c r="E91" s="305"/>
      <c r="F91" s="305"/>
      <c r="G91" s="305"/>
      <c r="H91" s="305"/>
      <c r="I91" s="306"/>
    </row>
    <row r="92" spans="1:14" s="52" customFormat="1" ht="12.75" hidden="1" customHeight="1" x14ac:dyDescent="0.25">
      <c r="A92" s="304"/>
      <c r="B92" s="305"/>
      <c r="C92" s="305"/>
      <c r="D92" s="305"/>
      <c r="E92" s="305"/>
      <c r="F92" s="305"/>
      <c r="G92" s="305"/>
      <c r="H92" s="305"/>
      <c r="I92" s="306"/>
    </row>
    <row r="93" spans="1:14" s="52" customFormat="1" hidden="1" x14ac:dyDescent="0.25">
      <c r="A93" s="307"/>
      <c r="B93" s="305"/>
      <c r="C93" s="305"/>
      <c r="D93" s="305"/>
      <c r="E93" s="305"/>
      <c r="F93" s="305"/>
      <c r="G93" s="305"/>
      <c r="H93" s="305"/>
      <c r="I93" s="306"/>
    </row>
    <row r="94" spans="1:14" s="52" customFormat="1" ht="12.75" hidden="1" customHeight="1" thickBot="1" x14ac:dyDescent="0.3">
      <c r="A94" s="308"/>
      <c r="B94" s="309"/>
      <c r="C94" s="309"/>
      <c r="D94" s="309"/>
      <c r="E94" s="309"/>
      <c r="F94" s="309"/>
      <c r="G94" s="309"/>
      <c r="H94" s="309"/>
      <c r="I94" s="310"/>
    </row>
    <row r="95" spans="1:14" s="52" customFormat="1" ht="23.25" hidden="1" customHeight="1" thickBot="1" x14ac:dyDescent="0.3">
      <c r="A95" s="333" t="s">
        <v>145</v>
      </c>
      <c r="B95" s="334"/>
      <c r="C95" s="334"/>
      <c r="D95" s="334"/>
      <c r="E95" s="334"/>
      <c r="F95" s="334"/>
      <c r="G95" s="334"/>
      <c r="H95" s="334"/>
      <c r="I95" s="335"/>
      <c r="J95" s="341" t="s">
        <v>150</v>
      </c>
      <c r="K95" s="342"/>
      <c r="L95" s="342"/>
      <c r="M95" s="342"/>
      <c r="N95" s="343"/>
    </row>
    <row r="96" spans="1:14" s="52" customFormat="1" ht="12.75" hidden="1" customHeight="1" x14ac:dyDescent="0.25">
      <c r="A96" s="301" t="s">
        <v>142</v>
      </c>
      <c r="B96" s="302"/>
      <c r="C96" s="302"/>
      <c r="D96" s="302"/>
      <c r="E96" s="302"/>
      <c r="F96" s="302"/>
      <c r="G96" s="302"/>
      <c r="H96" s="302"/>
      <c r="I96" s="303"/>
      <c r="J96" s="344"/>
      <c r="K96" s="345"/>
      <c r="L96" s="345"/>
      <c r="M96" s="345"/>
      <c r="N96" s="346"/>
    </row>
    <row r="97" spans="1:14" s="52" customFormat="1" ht="12.75" hidden="1" customHeight="1" x14ac:dyDescent="0.25">
      <c r="A97" s="304"/>
      <c r="B97" s="305"/>
      <c r="C97" s="305"/>
      <c r="D97" s="305"/>
      <c r="E97" s="305"/>
      <c r="F97" s="305"/>
      <c r="G97" s="305"/>
      <c r="H97" s="305"/>
      <c r="I97" s="306"/>
      <c r="J97" s="344"/>
      <c r="K97" s="345"/>
      <c r="L97" s="345"/>
      <c r="M97" s="345"/>
      <c r="N97" s="346"/>
    </row>
    <row r="98" spans="1:14" s="52" customFormat="1" ht="12.75" hidden="1" customHeight="1" x14ac:dyDescent="0.25">
      <c r="A98" s="304"/>
      <c r="B98" s="305"/>
      <c r="C98" s="305"/>
      <c r="D98" s="305"/>
      <c r="E98" s="305"/>
      <c r="F98" s="305"/>
      <c r="G98" s="305"/>
      <c r="H98" s="305"/>
      <c r="I98" s="306"/>
      <c r="J98" s="344"/>
      <c r="K98" s="345"/>
      <c r="L98" s="345"/>
      <c r="M98" s="345"/>
      <c r="N98" s="346"/>
    </row>
    <row r="99" spans="1:14" s="52" customFormat="1" ht="12.75" hidden="1" customHeight="1" x14ac:dyDescent="0.25">
      <c r="A99" s="304"/>
      <c r="B99" s="305"/>
      <c r="C99" s="305"/>
      <c r="D99" s="305"/>
      <c r="E99" s="305"/>
      <c r="F99" s="305"/>
      <c r="G99" s="305"/>
      <c r="H99" s="305"/>
      <c r="I99" s="306"/>
      <c r="J99" s="344"/>
      <c r="K99" s="345"/>
      <c r="L99" s="345"/>
      <c r="M99" s="345"/>
      <c r="N99" s="346"/>
    </row>
    <row r="100" spans="1:14" s="52" customFormat="1" hidden="1" x14ac:dyDescent="0.25">
      <c r="A100" s="307"/>
      <c r="B100" s="305"/>
      <c r="C100" s="305"/>
      <c r="D100" s="305"/>
      <c r="E100" s="305"/>
      <c r="F100" s="305"/>
      <c r="G100" s="305"/>
      <c r="H100" s="305"/>
      <c r="I100" s="306"/>
      <c r="J100" s="344"/>
      <c r="K100" s="345"/>
      <c r="L100" s="345"/>
      <c r="M100" s="345"/>
      <c r="N100" s="346"/>
    </row>
    <row r="101" spans="1:14" s="52" customFormat="1" ht="12.75" hidden="1" customHeight="1" thickBot="1" x14ac:dyDescent="0.3">
      <c r="A101" s="308"/>
      <c r="B101" s="309"/>
      <c r="C101" s="309"/>
      <c r="D101" s="309"/>
      <c r="E101" s="309"/>
      <c r="F101" s="309"/>
      <c r="G101" s="309"/>
      <c r="H101" s="309"/>
      <c r="I101" s="310"/>
      <c r="J101" s="347"/>
      <c r="K101" s="348"/>
      <c r="L101" s="348"/>
      <c r="M101" s="348"/>
      <c r="N101" s="349"/>
    </row>
    <row r="102" spans="1:14" s="52" customFormat="1" ht="23.25" hidden="1" customHeight="1" thickBot="1" x14ac:dyDescent="0.3">
      <c r="A102" s="333" t="s">
        <v>146</v>
      </c>
      <c r="B102" s="334"/>
      <c r="C102" s="334"/>
      <c r="D102" s="334"/>
      <c r="E102" s="334"/>
      <c r="F102" s="334"/>
      <c r="G102" s="334"/>
      <c r="H102" s="334"/>
      <c r="I102" s="335"/>
      <c r="J102" s="350" t="s">
        <v>148</v>
      </c>
      <c r="K102" s="351"/>
      <c r="L102" s="351"/>
      <c r="M102" s="351"/>
      <c r="N102" s="352"/>
    </row>
    <row r="103" spans="1:14" s="52" customFormat="1" ht="12.75" hidden="1" customHeight="1" x14ac:dyDescent="0.25">
      <c r="A103" s="301" t="s">
        <v>142</v>
      </c>
      <c r="B103" s="302"/>
      <c r="C103" s="302"/>
      <c r="D103" s="302"/>
      <c r="E103" s="302"/>
      <c r="F103" s="302"/>
      <c r="G103" s="302"/>
      <c r="H103" s="302"/>
      <c r="I103" s="303"/>
      <c r="J103" s="353"/>
      <c r="K103" s="354"/>
      <c r="L103" s="354"/>
      <c r="M103" s="354"/>
      <c r="N103" s="355"/>
    </row>
    <row r="104" spans="1:14" s="52" customFormat="1" ht="12.75" hidden="1" customHeight="1" x14ac:dyDescent="0.25">
      <c r="A104" s="304"/>
      <c r="B104" s="305"/>
      <c r="C104" s="305"/>
      <c r="D104" s="305"/>
      <c r="E104" s="305"/>
      <c r="F104" s="305"/>
      <c r="G104" s="305"/>
      <c r="H104" s="305"/>
      <c r="I104" s="306"/>
      <c r="J104" s="353"/>
      <c r="K104" s="354"/>
      <c r="L104" s="354"/>
      <c r="M104" s="354"/>
      <c r="N104" s="355"/>
    </row>
    <row r="105" spans="1:14" s="52" customFormat="1" ht="12.75" hidden="1" customHeight="1" x14ac:dyDescent="0.25">
      <c r="A105" s="304"/>
      <c r="B105" s="305"/>
      <c r="C105" s="305"/>
      <c r="D105" s="305"/>
      <c r="E105" s="305"/>
      <c r="F105" s="305"/>
      <c r="G105" s="305"/>
      <c r="H105" s="305"/>
      <c r="I105" s="306"/>
      <c r="J105" s="353"/>
      <c r="K105" s="354"/>
      <c r="L105" s="354"/>
      <c r="M105" s="354"/>
      <c r="N105" s="355"/>
    </row>
    <row r="106" spans="1:14" s="52" customFormat="1" ht="12.75" hidden="1" customHeight="1" x14ac:dyDescent="0.25">
      <c r="A106" s="304"/>
      <c r="B106" s="305"/>
      <c r="C106" s="305"/>
      <c r="D106" s="305"/>
      <c r="E106" s="305"/>
      <c r="F106" s="305"/>
      <c r="G106" s="305"/>
      <c r="H106" s="305"/>
      <c r="I106" s="306"/>
      <c r="J106" s="353"/>
      <c r="K106" s="354"/>
      <c r="L106" s="354"/>
      <c r="M106" s="354"/>
      <c r="N106" s="355"/>
    </row>
    <row r="107" spans="1:14" s="52" customFormat="1" hidden="1" x14ac:dyDescent="0.25">
      <c r="A107" s="307"/>
      <c r="B107" s="305"/>
      <c r="C107" s="305"/>
      <c r="D107" s="305"/>
      <c r="E107" s="305"/>
      <c r="F107" s="305"/>
      <c r="G107" s="305"/>
      <c r="H107" s="305"/>
      <c r="I107" s="306"/>
      <c r="J107" s="353"/>
      <c r="K107" s="354"/>
      <c r="L107" s="354"/>
      <c r="M107" s="354"/>
      <c r="N107" s="355"/>
    </row>
    <row r="108" spans="1:14" s="52" customFormat="1" ht="55.5" hidden="1" customHeight="1" thickBot="1" x14ac:dyDescent="0.3">
      <c r="A108" s="308"/>
      <c r="B108" s="309"/>
      <c r="C108" s="309"/>
      <c r="D108" s="309"/>
      <c r="E108" s="309"/>
      <c r="F108" s="309"/>
      <c r="G108" s="309"/>
      <c r="H108" s="309"/>
      <c r="I108" s="310"/>
      <c r="J108" s="356"/>
      <c r="K108" s="357"/>
      <c r="L108" s="357"/>
      <c r="M108" s="357"/>
      <c r="N108" s="358"/>
    </row>
    <row r="109" spans="1:14" s="52" customFormat="1" ht="23.25" hidden="1" customHeight="1" thickBot="1" x14ac:dyDescent="0.3">
      <c r="A109" s="333" t="s">
        <v>147</v>
      </c>
      <c r="B109" s="334"/>
      <c r="C109" s="334"/>
      <c r="D109" s="334"/>
      <c r="E109" s="334"/>
      <c r="F109" s="334"/>
      <c r="G109" s="334"/>
      <c r="H109" s="334"/>
      <c r="I109" s="335"/>
      <c r="J109" s="341" t="s">
        <v>149</v>
      </c>
      <c r="K109" s="342"/>
      <c r="L109" s="342"/>
      <c r="M109" s="342"/>
      <c r="N109" s="343"/>
    </row>
    <row r="110" spans="1:14" s="52" customFormat="1" ht="12.75" hidden="1" customHeight="1" x14ac:dyDescent="0.25">
      <c r="A110" s="301" t="s">
        <v>142</v>
      </c>
      <c r="B110" s="302"/>
      <c r="C110" s="302"/>
      <c r="D110" s="302"/>
      <c r="E110" s="302"/>
      <c r="F110" s="302"/>
      <c r="G110" s="302"/>
      <c r="H110" s="302"/>
      <c r="I110" s="303"/>
      <c r="J110" s="344"/>
      <c r="K110" s="345"/>
      <c r="L110" s="345"/>
      <c r="M110" s="345"/>
      <c r="N110" s="346"/>
    </row>
    <row r="111" spans="1:14" s="52" customFormat="1" ht="12.75" hidden="1" customHeight="1" x14ac:dyDescent="0.25">
      <c r="A111" s="304"/>
      <c r="B111" s="305"/>
      <c r="C111" s="305"/>
      <c r="D111" s="305"/>
      <c r="E111" s="305"/>
      <c r="F111" s="305"/>
      <c r="G111" s="305"/>
      <c r="H111" s="305"/>
      <c r="I111" s="306"/>
      <c r="J111" s="344"/>
      <c r="K111" s="345"/>
      <c r="L111" s="345"/>
      <c r="M111" s="345"/>
      <c r="N111" s="346"/>
    </row>
    <row r="112" spans="1:14" s="52" customFormat="1" ht="12.75" hidden="1" customHeight="1" x14ac:dyDescent="0.25">
      <c r="A112" s="304"/>
      <c r="B112" s="305"/>
      <c r="C112" s="305"/>
      <c r="D112" s="305"/>
      <c r="E112" s="305"/>
      <c r="F112" s="305"/>
      <c r="G112" s="305"/>
      <c r="H112" s="305"/>
      <c r="I112" s="306"/>
      <c r="J112" s="344"/>
      <c r="K112" s="345"/>
      <c r="L112" s="345"/>
      <c r="M112" s="345"/>
      <c r="N112" s="346"/>
    </row>
    <row r="113" spans="1:14" s="52" customFormat="1" ht="12.75" hidden="1" customHeight="1" x14ac:dyDescent="0.25">
      <c r="A113" s="304"/>
      <c r="B113" s="305"/>
      <c r="C113" s="305"/>
      <c r="D113" s="305"/>
      <c r="E113" s="305"/>
      <c r="F113" s="305"/>
      <c r="G113" s="305"/>
      <c r="H113" s="305"/>
      <c r="I113" s="306"/>
      <c r="J113" s="344"/>
      <c r="K113" s="345"/>
      <c r="L113" s="345"/>
      <c r="M113" s="345"/>
      <c r="N113" s="346"/>
    </row>
    <row r="114" spans="1:14" s="52" customFormat="1" hidden="1" x14ac:dyDescent="0.25">
      <c r="A114" s="307"/>
      <c r="B114" s="305"/>
      <c r="C114" s="305"/>
      <c r="D114" s="305"/>
      <c r="E114" s="305"/>
      <c r="F114" s="305"/>
      <c r="G114" s="305"/>
      <c r="H114" s="305"/>
      <c r="I114" s="306"/>
      <c r="J114" s="344"/>
      <c r="K114" s="345"/>
      <c r="L114" s="345"/>
      <c r="M114" s="345"/>
      <c r="N114" s="346"/>
    </row>
    <row r="115" spans="1:14" s="52" customFormat="1" ht="12.75" hidden="1" customHeight="1" thickBot="1" x14ac:dyDescent="0.3">
      <c r="A115" s="308"/>
      <c r="B115" s="309"/>
      <c r="C115" s="309"/>
      <c r="D115" s="309"/>
      <c r="E115" s="309"/>
      <c r="F115" s="309"/>
      <c r="G115" s="309"/>
      <c r="H115" s="309"/>
      <c r="I115" s="310"/>
      <c r="J115" s="347"/>
      <c r="K115" s="348"/>
      <c r="L115" s="348"/>
      <c r="M115" s="348"/>
      <c r="N115" s="349"/>
    </row>
    <row r="116" spans="1:14" s="63" customFormat="1" ht="9" hidden="1" customHeight="1" thickBot="1" x14ac:dyDescent="0.3">
      <c r="A116" s="60"/>
      <c r="B116" s="61"/>
      <c r="C116" s="61"/>
      <c r="D116" s="61"/>
      <c r="E116" s="61"/>
      <c r="F116" s="61"/>
      <c r="G116" s="61"/>
      <c r="H116" s="61"/>
      <c r="I116" s="61"/>
      <c r="J116" s="62"/>
    </row>
    <row r="117" spans="1:14" s="63" customFormat="1" ht="21" hidden="1" thickBot="1" x14ac:dyDescent="0.3">
      <c r="A117" s="282" t="s">
        <v>35</v>
      </c>
      <c r="B117" s="283"/>
      <c r="C117" s="283"/>
      <c r="D117" s="283"/>
      <c r="E117" s="283"/>
      <c r="F117" s="283"/>
      <c r="G117" s="283"/>
      <c r="H117" s="283"/>
      <c r="I117" s="284"/>
      <c r="J117" s="62"/>
    </row>
    <row r="118" spans="1:14" s="63" customFormat="1" ht="3" hidden="1" customHeight="1" thickBot="1" x14ac:dyDescent="0.3">
      <c r="A118" s="61"/>
      <c r="B118" s="61"/>
      <c r="C118" s="61"/>
      <c r="D118" s="61"/>
      <c r="E118" s="61"/>
      <c r="F118" s="61"/>
      <c r="G118" s="61"/>
      <c r="H118" s="61"/>
      <c r="I118" s="61"/>
      <c r="J118" s="62"/>
    </row>
    <row r="119" spans="1:14" s="52" customFormat="1" hidden="1" x14ac:dyDescent="0.25">
      <c r="A119" s="211" t="s">
        <v>31</v>
      </c>
      <c r="B119" s="212"/>
      <c r="C119" s="175" t="s">
        <v>66</v>
      </c>
      <c r="D119" s="176"/>
      <c r="E119" s="177"/>
      <c r="F119" s="211" t="s">
        <v>33</v>
      </c>
      <c r="G119" s="285"/>
      <c r="H119" s="285"/>
      <c r="I119" s="212"/>
    </row>
    <row r="120" spans="1:14" s="52" customFormat="1" ht="13.8" hidden="1" thickBot="1" x14ac:dyDescent="0.3">
      <c r="A120" s="206"/>
      <c r="B120" s="208"/>
      <c r="C120" s="206"/>
      <c r="D120" s="207"/>
      <c r="E120" s="208"/>
      <c r="F120" s="206"/>
      <c r="G120" s="207"/>
      <c r="H120" s="207"/>
      <c r="I120" s="208"/>
    </row>
    <row r="121" spans="1:14" s="52" customFormat="1" ht="3" hidden="1" customHeight="1" thickBot="1" x14ac:dyDescent="0.3">
      <c r="A121" s="64"/>
      <c r="B121" s="64"/>
      <c r="C121" s="64"/>
      <c r="D121" s="64"/>
      <c r="E121" s="64"/>
      <c r="F121" s="64"/>
      <c r="G121" s="64"/>
      <c r="H121" s="64"/>
      <c r="I121" s="64"/>
    </row>
    <row r="122" spans="1:14" s="52" customFormat="1" hidden="1" x14ac:dyDescent="0.25">
      <c r="A122" s="211" t="s">
        <v>82</v>
      </c>
      <c r="B122" s="285"/>
      <c r="C122" s="285"/>
      <c r="D122" s="211" t="s">
        <v>83</v>
      </c>
      <c r="E122" s="285"/>
      <c r="F122" s="212"/>
      <c r="G122" s="211" t="s">
        <v>71</v>
      </c>
      <c r="H122" s="285"/>
      <c r="I122" s="212"/>
    </row>
    <row r="123" spans="1:14" s="52" customFormat="1" ht="13.8" hidden="1" thickBot="1" x14ac:dyDescent="0.3">
      <c r="A123" s="290"/>
      <c r="B123" s="291"/>
      <c r="C123" s="292"/>
      <c r="D123" s="290"/>
      <c r="E123" s="291"/>
      <c r="F123" s="292"/>
      <c r="G123" s="290"/>
      <c r="H123" s="291"/>
      <c r="I123" s="292"/>
      <c r="J123" s="65" t="str">
        <f>IF($G25&gt;18,"&lt;-- Measure life may not exceed 18 years. Please revise.","")</f>
        <v/>
      </c>
    </row>
    <row r="124" spans="1:14" s="52" customFormat="1" ht="3" hidden="1" customHeight="1" thickBot="1" x14ac:dyDescent="0.3">
      <c r="A124" s="66"/>
      <c r="B124" s="66"/>
      <c r="C124" s="67"/>
      <c r="D124" s="67"/>
      <c r="E124" s="67"/>
      <c r="F124" s="67"/>
      <c r="G124" s="66"/>
      <c r="H124" s="66"/>
      <c r="I124" s="66"/>
    </row>
    <row r="125" spans="1:14" s="52" customFormat="1" hidden="1" x14ac:dyDescent="0.25">
      <c r="A125" s="311" t="s">
        <v>95</v>
      </c>
      <c r="B125" s="312"/>
      <c r="C125" s="312"/>
      <c r="D125" s="312"/>
      <c r="E125" s="313"/>
      <c r="F125" s="295" t="s">
        <v>84</v>
      </c>
      <c r="G125" s="296"/>
      <c r="H125" s="296"/>
      <c r="I125" s="297"/>
    </row>
    <row r="126" spans="1:14" s="52" customFormat="1" ht="13.8" hidden="1" thickBot="1" x14ac:dyDescent="0.3">
      <c r="A126" s="298"/>
      <c r="B126" s="299"/>
      <c r="C126" s="299"/>
      <c r="D126" s="299"/>
      <c r="E126" s="300"/>
      <c r="F126" s="298"/>
      <c r="G126" s="299"/>
      <c r="H126" s="299"/>
      <c r="I126" s="300"/>
    </row>
    <row r="127" spans="1:14" s="52" customFormat="1" ht="3" hidden="1" customHeight="1" thickBot="1" x14ac:dyDescent="0.3">
      <c r="A127" s="64"/>
      <c r="B127" s="64"/>
      <c r="C127" s="64"/>
      <c r="D127" s="64"/>
      <c r="E127" s="64"/>
      <c r="F127" s="64"/>
      <c r="G127" s="64"/>
      <c r="H127" s="64"/>
      <c r="I127" s="64"/>
    </row>
    <row r="128" spans="1:14" s="52" customFormat="1" ht="52.5" hidden="1" customHeight="1" x14ac:dyDescent="0.25">
      <c r="A128" s="293" t="s">
        <v>96</v>
      </c>
      <c r="B128" s="294"/>
      <c r="C128" s="293" t="s">
        <v>100</v>
      </c>
      <c r="D128" s="294"/>
      <c r="E128" s="77" t="s">
        <v>97</v>
      </c>
      <c r="F128" s="293" t="s">
        <v>98</v>
      </c>
      <c r="G128" s="294"/>
      <c r="H128" s="293" t="s">
        <v>99</v>
      </c>
      <c r="I128" s="294"/>
    </row>
    <row r="129" spans="1:14" s="52" customFormat="1" ht="13.8" hidden="1" thickBot="1" x14ac:dyDescent="0.3">
      <c r="A129" s="324"/>
      <c r="B129" s="325"/>
      <c r="C129" s="290"/>
      <c r="D129" s="292"/>
      <c r="E129" s="68"/>
      <c r="F129" s="290"/>
      <c r="G129" s="292"/>
      <c r="H129" s="290"/>
      <c r="I129" s="292"/>
    </row>
    <row r="130" spans="1:14" s="52" customFormat="1" ht="23.25" hidden="1" customHeight="1" thickBot="1" x14ac:dyDescent="0.3">
      <c r="A130" s="333" t="s">
        <v>143</v>
      </c>
      <c r="B130" s="334"/>
      <c r="C130" s="334"/>
      <c r="D130" s="334"/>
      <c r="E130" s="334"/>
      <c r="F130" s="334"/>
      <c r="G130" s="334"/>
      <c r="H130" s="334"/>
      <c r="I130" s="335"/>
    </row>
    <row r="131" spans="1:14" s="52" customFormat="1" ht="12.75" hidden="1" customHeight="1" x14ac:dyDescent="0.25">
      <c r="A131" s="301" t="s">
        <v>141</v>
      </c>
      <c r="B131" s="302"/>
      <c r="C131" s="302"/>
      <c r="D131" s="302"/>
      <c r="E131" s="302"/>
      <c r="F131" s="302"/>
      <c r="G131" s="302"/>
      <c r="H131" s="302"/>
      <c r="I131" s="303"/>
    </row>
    <row r="132" spans="1:14" s="52" customFormat="1" ht="12.75" hidden="1" customHeight="1" x14ac:dyDescent="0.25">
      <c r="A132" s="304"/>
      <c r="B132" s="305"/>
      <c r="C132" s="305"/>
      <c r="D132" s="305"/>
      <c r="E132" s="305"/>
      <c r="F132" s="305"/>
      <c r="G132" s="305"/>
      <c r="H132" s="305"/>
      <c r="I132" s="306"/>
    </row>
    <row r="133" spans="1:14" s="52" customFormat="1" ht="12.75" hidden="1" customHeight="1" x14ac:dyDescent="0.25">
      <c r="A133" s="304"/>
      <c r="B133" s="305"/>
      <c r="C133" s="305"/>
      <c r="D133" s="305"/>
      <c r="E133" s="305"/>
      <c r="F133" s="305"/>
      <c r="G133" s="305"/>
      <c r="H133" s="305"/>
      <c r="I133" s="306"/>
    </row>
    <row r="134" spans="1:14" s="52" customFormat="1" ht="12.75" hidden="1" customHeight="1" x14ac:dyDescent="0.25">
      <c r="A134" s="304"/>
      <c r="B134" s="305"/>
      <c r="C134" s="305"/>
      <c r="D134" s="305"/>
      <c r="E134" s="305"/>
      <c r="F134" s="305"/>
      <c r="G134" s="305"/>
      <c r="H134" s="305"/>
      <c r="I134" s="306"/>
    </row>
    <row r="135" spans="1:14" s="52" customFormat="1" hidden="1" x14ac:dyDescent="0.25">
      <c r="A135" s="307"/>
      <c r="B135" s="305"/>
      <c r="C135" s="305"/>
      <c r="D135" s="305"/>
      <c r="E135" s="305"/>
      <c r="F135" s="305"/>
      <c r="G135" s="305"/>
      <c r="H135" s="305"/>
      <c r="I135" s="306"/>
    </row>
    <row r="136" spans="1:14" s="52" customFormat="1" ht="12.75" hidden="1" customHeight="1" thickBot="1" x14ac:dyDescent="0.3">
      <c r="A136" s="308"/>
      <c r="B136" s="309"/>
      <c r="C136" s="309"/>
      <c r="D136" s="309"/>
      <c r="E136" s="309"/>
      <c r="F136" s="309"/>
      <c r="G136" s="309"/>
      <c r="H136" s="309"/>
      <c r="I136" s="310"/>
    </row>
    <row r="137" spans="1:14" s="52" customFormat="1" ht="23.25" hidden="1" customHeight="1" thickBot="1" x14ac:dyDescent="0.3">
      <c r="A137" s="333" t="s">
        <v>144</v>
      </c>
      <c r="B137" s="334"/>
      <c r="C137" s="334"/>
      <c r="D137" s="334"/>
      <c r="E137" s="334"/>
      <c r="F137" s="334"/>
      <c r="G137" s="334"/>
      <c r="H137" s="334"/>
      <c r="I137" s="335"/>
    </row>
    <row r="138" spans="1:14" s="52" customFormat="1" ht="12.75" hidden="1" customHeight="1" x14ac:dyDescent="0.25">
      <c r="A138" s="301" t="s">
        <v>142</v>
      </c>
      <c r="B138" s="302"/>
      <c r="C138" s="302"/>
      <c r="D138" s="302"/>
      <c r="E138" s="302"/>
      <c r="F138" s="302"/>
      <c r="G138" s="302"/>
      <c r="H138" s="302"/>
      <c r="I138" s="303"/>
    </row>
    <row r="139" spans="1:14" s="52" customFormat="1" ht="12.75" hidden="1" customHeight="1" x14ac:dyDescent="0.25">
      <c r="A139" s="304"/>
      <c r="B139" s="305"/>
      <c r="C139" s="305"/>
      <c r="D139" s="305"/>
      <c r="E139" s="305"/>
      <c r="F139" s="305"/>
      <c r="G139" s="305"/>
      <c r="H139" s="305"/>
      <c r="I139" s="306"/>
    </row>
    <row r="140" spans="1:14" s="52" customFormat="1" ht="12.75" hidden="1" customHeight="1" x14ac:dyDescent="0.25">
      <c r="A140" s="304"/>
      <c r="B140" s="305"/>
      <c r="C140" s="305"/>
      <c r="D140" s="305"/>
      <c r="E140" s="305"/>
      <c r="F140" s="305"/>
      <c r="G140" s="305"/>
      <c r="H140" s="305"/>
      <c r="I140" s="306"/>
    </row>
    <row r="141" spans="1:14" s="52" customFormat="1" ht="12.75" hidden="1" customHeight="1" x14ac:dyDescent="0.25">
      <c r="A141" s="304"/>
      <c r="B141" s="305"/>
      <c r="C141" s="305"/>
      <c r="D141" s="305"/>
      <c r="E141" s="305"/>
      <c r="F141" s="305"/>
      <c r="G141" s="305"/>
      <c r="H141" s="305"/>
      <c r="I141" s="306"/>
    </row>
    <row r="142" spans="1:14" s="52" customFormat="1" hidden="1" x14ac:dyDescent="0.25">
      <c r="A142" s="307"/>
      <c r="B142" s="305"/>
      <c r="C142" s="305"/>
      <c r="D142" s="305"/>
      <c r="E142" s="305"/>
      <c r="F142" s="305"/>
      <c r="G142" s="305"/>
      <c r="H142" s="305"/>
      <c r="I142" s="306"/>
    </row>
    <row r="143" spans="1:14" s="52" customFormat="1" ht="12.75" hidden="1" customHeight="1" thickBot="1" x14ac:dyDescent="0.3">
      <c r="A143" s="308"/>
      <c r="B143" s="309"/>
      <c r="C143" s="309"/>
      <c r="D143" s="309"/>
      <c r="E143" s="309"/>
      <c r="F143" s="309"/>
      <c r="G143" s="309"/>
      <c r="H143" s="309"/>
      <c r="I143" s="310"/>
    </row>
    <row r="144" spans="1:14" s="52" customFormat="1" ht="23.25" hidden="1" customHeight="1" thickBot="1" x14ac:dyDescent="0.3">
      <c r="A144" s="333" t="s">
        <v>145</v>
      </c>
      <c r="B144" s="334"/>
      <c r="C144" s="334"/>
      <c r="D144" s="334"/>
      <c r="E144" s="334"/>
      <c r="F144" s="334"/>
      <c r="G144" s="334"/>
      <c r="H144" s="334"/>
      <c r="I144" s="335"/>
      <c r="J144" s="341" t="s">
        <v>150</v>
      </c>
      <c r="K144" s="342"/>
      <c r="L144" s="342"/>
      <c r="M144" s="342"/>
      <c r="N144" s="343"/>
    </row>
    <row r="145" spans="1:14" s="52" customFormat="1" ht="12.75" hidden="1" customHeight="1" x14ac:dyDescent="0.25">
      <c r="A145" s="301" t="s">
        <v>142</v>
      </c>
      <c r="B145" s="302"/>
      <c r="C145" s="302"/>
      <c r="D145" s="302"/>
      <c r="E145" s="302"/>
      <c r="F145" s="302"/>
      <c r="G145" s="302"/>
      <c r="H145" s="302"/>
      <c r="I145" s="303"/>
      <c r="J145" s="344"/>
      <c r="K145" s="345"/>
      <c r="L145" s="345"/>
      <c r="M145" s="345"/>
      <c r="N145" s="346"/>
    </row>
    <row r="146" spans="1:14" s="52" customFormat="1" ht="12.75" hidden="1" customHeight="1" x14ac:dyDescent="0.25">
      <c r="A146" s="304"/>
      <c r="B146" s="305"/>
      <c r="C146" s="305"/>
      <c r="D146" s="305"/>
      <c r="E146" s="305"/>
      <c r="F146" s="305"/>
      <c r="G146" s="305"/>
      <c r="H146" s="305"/>
      <c r="I146" s="306"/>
      <c r="J146" s="344"/>
      <c r="K146" s="345"/>
      <c r="L146" s="345"/>
      <c r="M146" s="345"/>
      <c r="N146" s="346"/>
    </row>
    <row r="147" spans="1:14" s="52" customFormat="1" ht="12.75" hidden="1" customHeight="1" x14ac:dyDescent="0.25">
      <c r="A147" s="304"/>
      <c r="B147" s="305"/>
      <c r="C147" s="305"/>
      <c r="D147" s="305"/>
      <c r="E147" s="305"/>
      <c r="F147" s="305"/>
      <c r="G147" s="305"/>
      <c r="H147" s="305"/>
      <c r="I147" s="306"/>
      <c r="J147" s="344"/>
      <c r="K147" s="345"/>
      <c r="L147" s="345"/>
      <c r="M147" s="345"/>
      <c r="N147" s="346"/>
    </row>
    <row r="148" spans="1:14" s="52" customFormat="1" ht="12.75" hidden="1" customHeight="1" x14ac:dyDescent="0.25">
      <c r="A148" s="304"/>
      <c r="B148" s="305"/>
      <c r="C148" s="305"/>
      <c r="D148" s="305"/>
      <c r="E148" s="305"/>
      <c r="F148" s="305"/>
      <c r="G148" s="305"/>
      <c r="H148" s="305"/>
      <c r="I148" s="306"/>
      <c r="J148" s="344"/>
      <c r="K148" s="345"/>
      <c r="L148" s="345"/>
      <c r="M148" s="345"/>
      <c r="N148" s="346"/>
    </row>
    <row r="149" spans="1:14" s="52" customFormat="1" hidden="1" x14ac:dyDescent="0.25">
      <c r="A149" s="307"/>
      <c r="B149" s="305"/>
      <c r="C149" s="305"/>
      <c r="D149" s="305"/>
      <c r="E149" s="305"/>
      <c r="F149" s="305"/>
      <c r="G149" s="305"/>
      <c r="H149" s="305"/>
      <c r="I149" s="306"/>
      <c r="J149" s="344"/>
      <c r="K149" s="345"/>
      <c r="L149" s="345"/>
      <c r="M149" s="345"/>
      <c r="N149" s="346"/>
    </row>
    <row r="150" spans="1:14" s="52" customFormat="1" ht="12.75" hidden="1" customHeight="1" thickBot="1" x14ac:dyDescent="0.3">
      <c r="A150" s="308"/>
      <c r="B150" s="309"/>
      <c r="C150" s="309"/>
      <c r="D150" s="309"/>
      <c r="E150" s="309"/>
      <c r="F150" s="309"/>
      <c r="G150" s="309"/>
      <c r="H150" s="309"/>
      <c r="I150" s="310"/>
      <c r="J150" s="347"/>
      <c r="K150" s="348"/>
      <c r="L150" s="348"/>
      <c r="M150" s="348"/>
      <c r="N150" s="349"/>
    </row>
    <row r="151" spans="1:14" s="52" customFormat="1" ht="23.25" hidden="1" customHeight="1" thickBot="1" x14ac:dyDescent="0.3">
      <c r="A151" s="333" t="s">
        <v>146</v>
      </c>
      <c r="B151" s="334"/>
      <c r="C151" s="334"/>
      <c r="D151" s="334"/>
      <c r="E151" s="334"/>
      <c r="F151" s="334"/>
      <c r="G151" s="334"/>
      <c r="H151" s="334"/>
      <c r="I151" s="335"/>
      <c r="J151" s="350" t="s">
        <v>148</v>
      </c>
      <c r="K151" s="351"/>
      <c r="L151" s="351"/>
      <c r="M151" s="351"/>
      <c r="N151" s="352"/>
    </row>
    <row r="152" spans="1:14" s="52" customFormat="1" ht="12.75" hidden="1" customHeight="1" x14ac:dyDescent="0.25">
      <c r="A152" s="301" t="s">
        <v>142</v>
      </c>
      <c r="B152" s="302"/>
      <c r="C152" s="302"/>
      <c r="D152" s="302"/>
      <c r="E152" s="302"/>
      <c r="F152" s="302"/>
      <c r="G152" s="302"/>
      <c r="H152" s="302"/>
      <c r="I152" s="303"/>
      <c r="J152" s="353"/>
      <c r="K152" s="354"/>
      <c r="L152" s="354"/>
      <c r="M152" s="354"/>
      <c r="N152" s="355"/>
    </row>
    <row r="153" spans="1:14" s="52" customFormat="1" ht="12.75" hidden="1" customHeight="1" x14ac:dyDescent="0.25">
      <c r="A153" s="304"/>
      <c r="B153" s="305"/>
      <c r="C153" s="305"/>
      <c r="D153" s="305"/>
      <c r="E153" s="305"/>
      <c r="F153" s="305"/>
      <c r="G153" s="305"/>
      <c r="H153" s="305"/>
      <c r="I153" s="306"/>
      <c r="J153" s="353"/>
      <c r="K153" s="354"/>
      <c r="L153" s="354"/>
      <c r="M153" s="354"/>
      <c r="N153" s="355"/>
    </row>
    <row r="154" spans="1:14" s="52" customFormat="1" ht="12.75" hidden="1" customHeight="1" x14ac:dyDescent="0.25">
      <c r="A154" s="304"/>
      <c r="B154" s="305"/>
      <c r="C154" s="305"/>
      <c r="D154" s="305"/>
      <c r="E154" s="305"/>
      <c r="F154" s="305"/>
      <c r="G154" s="305"/>
      <c r="H154" s="305"/>
      <c r="I154" s="306"/>
      <c r="J154" s="353"/>
      <c r="K154" s="354"/>
      <c r="L154" s="354"/>
      <c r="M154" s="354"/>
      <c r="N154" s="355"/>
    </row>
    <row r="155" spans="1:14" s="52" customFormat="1" ht="12.75" hidden="1" customHeight="1" x14ac:dyDescent="0.25">
      <c r="A155" s="304"/>
      <c r="B155" s="305"/>
      <c r="C155" s="305"/>
      <c r="D155" s="305"/>
      <c r="E155" s="305"/>
      <c r="F155" s="305"/>
      <c r="G155" s="305"/>
      <c r="H155" s="305"/>
      <c r="I155" s="306"/>
      <c r="J155" s="353"/>
      <c r="K155" s="354"/>
      <c r="L155" s="354"/>
      <c r="M155" s="354"/>
      <c r="N155" s="355"/>
    </row>
    <row r="156" spans="1:14" s="52" customFormat="1" hidden="1" x14ac:dyDescent="0.25">
      <c r="A156" s="307"/>
      <c r="B156" s="305"/>
      <c r="C156" s="305"/>
      <c r="D156" s="305"/>
      <c r="E156" s="305"/>
      <c r="F156" s="305"/>
      <c r="G156" s="305"/>
      <c r="H156" s="305"/>
      <c r="I156" s="306"/>
      <c r="J156" s="353"/>
      <c r="K156" s="354"/>
      <c r="L156" s="354"/>
      <c r="M156" s="354"/>
      <c r="N156" s="355"/>
    </row>
    <row r="157" spans="1:14" s="52" customFormat="1" ht="55.5" hidden="1" customHeight="1" thickBot="1" x14ac:dyDescent="0.3">
      <c r="A157" s="308"/>
      <c r="B157" s="309"/>
      <c r="C157" s="309"/>
      <c r="D157" s="309"/>
      <c r="E157" s="309"/>
      <c r="F157" s="309"/>
      <c r="G157" s="309"/>
      <c r="H157" s="309"/>
      <c r="I157" s="310"/>
      <c r="J157" s="356"/>
      <c r="K157" s="357"/>
      <c r="L157" s="357"/>
      <c r="M157" s="357"/>
      <c r="N157" s="358"/>
    </row>
    <row r="158" spans="1:14" s="52" customFormat="1" ht="23.25" hidden="1" customHeight="1" thickBot="1" x14ac:dyDescent="0.3">
      <c r="A158" s="333" t="s">
        <v>147</v>
      </c>
      <c r="B158" s="334"/>
      <c r="C158" s="334"/>
      <c r="D158" s="334"/>
      <c r="E158" s="334"/>
      <c r="F158" s="334"/>
      <c r="G158" s="334"/>
      <c r="H158" s="334"/>
      <c r="I158" s="335"/>
      <c r="J158" s="341" t="s">
        <v>149</v>
      </c>
      <c r="K158" s="342"/>
      <c r="L158" s="342"/>
      <c r="M158" s="342"/>
      <c r="N158" s="343"/>
    </row>
    <row r="159" spans="1:14" s="52" customFormat="1" ht="12.75" hidden="1" customHeight="1" x14ac:dyDescent="0.25">
      <c r="A159" s="301" t="s">
        <v>142</v>
      </c>
      <c r="B159" s="302"/>
      <c r="C159" s="302"/>
      <c r="D159" s="302"/>
      <c r="E159" s="302"/>
      <c r="F159" s="302"/>
      <c r="G159" s="302"/>
      <c r="H159" s="302"/>
      <c r="I159" s="303"/>
      <c r="J159" s="344"/>
      <c r="K159" s="345"/>
      <c r="L159" s="345"/>
      <c r="M159" s="345"/>
      <c r="N159" s="346"/>
    </row>
    <row r="160" spans="1:14" s="52" customFormat="1" ht="12.75" hidden="1" customHeight="1" x14ac:dyDescent="0.25">
      <c r="A160" s="304"/>
      <c r="B160" s="305"/>
      <c r="C160" s="305"/>
      <c r="D160" s="305"/>
      <c r="E160" s="305"/>
      <c r="F160" s="305"/>
      <c r="G160" s="305"/>
      <c r="H160" s="305"/>
      <c r="I160" s="306"/>
      <c r="J160" s="344"/>
      <c r="K160" s="345"/>
      <c r="L160" s="345"/>
      <c r="M160" s="345"/>
      <c r="N160" s="346"/>
    </row>
    <row r="161" spans="1:14" s="52" customFormat="1" ht="12.75" hidden="1" customHeight="1" x14ac:dyDescent="0.25">
      <c r="A161" s="304"/>
      <c r="B161" s="305"/>
      <c r="C161" s="305"/>
      <c r="D161" s="305"/>
      <c r="E161" s="305"/>
      <c r="F161" s="305"/>
      <c r="G161" s="305"/>
      <c r="H161" s="305"/>
      <c r="I161" s="306"/>
      <c r="J161" s="344"/>
      <c r="K161" s="345"/>
      <c r="L161" s="345"/>
      <c r="M161" s="345"/>
      <c r="N161" s="346"/>
    </row>
    <row r="162" spans="1:14" s="52" customFormat="1" ht="12.75" hidden="1" customHeight="1" x14ac:dyDescent="0.25">
      <c r="A162" s="304"/>
      <c r="B162" s="305"/>
      <c r="C162" s="305"/>
      <c r="D162" s="305"/>
      <c r="E162" s="305"/>
      <c r="F162" s="305"/>
      <c r="G162" s="305"/>
      <c r="H162" s="305"/>
      <c r="I162" s="306"/>
      <c r="J162" s="344"/>
      <c r="K162" s="345"/>
      <c r="L162" s="345"/>
      <c r="M162" s="345"/>
      <c r="N162" s="346"/>
    </row>
    <row r="163" spans="1:14" s="52" customFormat="1" hidden="1" x14ac:dyDescent="0.25">
      <c r="A163" s="307"/>
      <c r="B163" s="305"/>
      <c r="C163" s="305"/>
      <c r="D163" s="305"/>
      <c r="E163" s="305"/>
      <c r="F163" s="305"/>
      <c r="G163" s="305"/>
      <c r="H163" s="305"/>
      <c r="I163" s="306"/>
      <c r="J163" s="344"/>
      <c r="K163" s="345"/>
      <c r="L163" s="345"/>
      <c r="M163" s="345"/>
      <c r="N163" s="346"/>
    </row>
    <row r="164" spans="1:14" s="52" customFormat="1" ht="12.75" hidden="1" customHeight="1" thickBot="1" x14ac:dyDescent="0.3">
      <c r="A164" s="308"/>
      <c r="B164" s="309"/>
      <c r="C164" s="309"/>
      <c r="D164" s="309"/>
      <c r="E164" s="309"/>
      <c r="F164" s="309"/>
      <c r="G164" s="309"/>
      <c r="H164" s="309"/>
      <c r="I164" s="310"/>
      <c r="J164" s="347"/>
      <c r="K164" s="348"/>
      <c r="L164" s="348"/>
      <c r="M164" s="348"/>
      <c r="N164" s="349"/>
    </row>
    <row r="165" spans="1:14" s="52" customFormat="1" ht="3" hidden="1" customHeight="1" x14ac:dyDescent="0.25">
      <c r="A165" s="57"/>
      <c r="B165" s="57"/>
      <c r="C165" s="57"/>
      <c r="D165" s="57"/>
      <c r="E165" s="57"/>
      <c r="F165" s="57"/>
      <c r="G165" s="57"/>
      <c r="H165" s="57"/>
      <c r="I165" s="57"/>
    </row>
    <row r="166" spans="1:14" s="52" customFormat="1" ht="3" hidden="1" customHeight="1" x14ac:dyDescent="0.25">
      <c r="A166" s="57"/>
      <c r="B166" s="57"/>
      <c r="C166" s="57"/>
      <c r="D166" s="57"/>
      <c r="E166" s="57"/>
      <c r="F166" s="57"/>
      <c r="G166" s="57"/>
      <c r="H166" s="57"/>
      <c r="I166" s="57"/>
    </row>
    <row r="167" spans="1:14" s="52" customFormat="1" ht="7.5" hidden="1" customHeight="1" thickBot="1" x14ac:dyDescent="0.3"/>
    <row r="168" spans="1:14" s="51" customFormat="1" ht="23.4" thickBot="1" x14ac:dyDescent="0.3">
      <c r="A168" s="326" t="s">
        <v>36</v>
      </c>
      <c r="B168" s="327"/>
      <c r="C168" s="327"/>
      <c r="D168" s="327"/>
      <c r="E168" s="327"/>
      <c r="F168" s="327"/>
      <c r="G168" s="327"/>
      <c r="H168" s="327"/>
      <c r="I168" s="328"/>
    </row>
    <row r="169" spans="1:14" s="52" customFormat="1" ht="9" customHeight="1" thickBot="1" x14ac:dyDescent="0.3"/>
    <row r="170" spans="1:14" s="52" customFormat="1" ht="25.5" customHeight="1" x14ac:dyDescent="0.25">
      <c r="A170" s="317" t="s">
        <v>14</v>
      </c>
      <c r="B170" s="318"/>
      <c r="C170" s="317" t="s">
        <v>55</v>
      </c>
      <c r="D170" s="318"/>
      <c r="E170" s="323" t="s">
        <v>37</v>
      </c>
      <c r="F170" s="318"/>
      <c r="G170" s="323" t="s">
        <v>56</v>
      </c>
      <c r="H170" s="318"/>
      <c r="I170" s="117" t="s">
        <v>38</v>
      </c>
    </row>
    <row r="171" spans="1:14" s="52" customFormat="1" ht="25.5" customHeight="1" thickBot="1" x14ac:dyDescent="0.3">
      <c r="A171" s="329">
        <f>SUM(A28,A77,A126)</f>
        <v>0</v>
      </c>
      <c r="B171" s="330"/>
      <c r="C171" s="331">
        <f>SUM(A31,A80,A129)-SUM(C31,C80,C129)</f>
        <v>0</v>
      </c>
      <c r="D171" s="330"/>
      <c r="E171" s="332">
        <f>SUM(E31,E80,E129)</f>
        <v>0</v>
      </c>
      <c r="F171" s="330"/>
      <c r="G171" s="332">
        <f>SUM(F31,F80,F129)-SUM(H31,H80,H129)</f>
        <v>0</v>
      </c>
      <c r="H171" s="330"/>
      <c r="I171" s="69">
        <f>IF(N(C174)=0,0,ROUND((IF(G25="",0,G25*(IF(N(D15)=0,0,(A31-C31)*(E15/D15))+IF(N(H15)=0,0,(F31-H31)*(I15/H15))))+IF(G74="",0,G74*(IF(N(D15)=0,0,(A80-C80)*(E15/D15))+IF(N(H15)=0,0,(F80-H80)*(I15/H15))))+IF(G123="",0,G123*(IF(N(D15)=0,0,(A129-C129)*(E15/D15))+IF(N(H15)=0,0,(F129-H129)*(I15/H15)))))/C174,0))</f>
        <v>0</v>
      </c>
    </row>
    <row r="172" spans="1:14" s="52" customFormat="1" ht="9" customHeight="1" thickBot="1" x14ac:dyDescent="0.3">
      <c r="A172" s="64"/>
      <c r="B172" s="64"/>
      <c r="C172" s="64"/>
      <c r="D172" s="64"/>
      <c r="E172" s="64"/>
      <c r="F172" s="64"/>
      <c r="G172" s="64"/>
      <c r="H172" s="64"/>
      <c r="I172" s="64"/>
    </row>
    <row r="173" spans="1:14" s="52" customFormat="1" ht="25.5" customHeight="1" x14ac:dyDescent="0.25">
      <c r="A173" s="317" t="s">
        <v>80</v>
      </c>
      <c r="B173" s="318"/>
      <c r="C173" s="317" t="s">
        <v>57</v>
      </c>
      <c r="D173" s="318"/>
      <c r="E173" s="317" t="s">
        <v>58</v>
      </c>
      <c r="F173" s="318"/>
      <c r="G173" s="317" t="s">
        <v>54</v>
      </c>
      <c r="H173" s="323"/>
      <c r="I173" s="318"/>
    </row>
    <row r="174" spans="1:14" s="52" customFormat="1" ht="25.5" customHeight="1" thickBot="1" x14ac:dyDescent="0.3">
      <c r="A174" s="339"/>
      <c r="B174" s="340"/>
      <c r="C174" s="336">
        <f>(IF(N($D$15)=0,0,(($E$15/$D$15)*C171)))+(IF(N($H$15)=0,0,(($I$15/$H$15)*G171)))</f>
        <v>0</v>
      </c>
      <c r="D174" s="338"/>
      <c r="E174" s="336">
        <f>SUM(F28,F77,F126)</f>
        <v>0</v>
      </c>
      <c r="F174" s="338"/>
      <c r="G174" s="336" t="str">
        <f>IF(A177&lt;=1,"Not Eligible - Payback less than 1 year",IF(AND(C171&lt;75000,G171&lt;1500),"Insufficient Energy Savings",IF(I171=0,"Project life not entered",IF(C174=0,"No energy cost savings",MAX(0,MIN(0.16*C171+1.6*G171,0.5*(A171-A174),(A171-A174)-(C174+E174)))))))</f>
        <v>Not Eligible - Payback less than 1 year</v>
      </c>
      <c r="H174" s="337"/>
      <c r="I174" s="338"/>
    </row>
    <row r="175" spans="1:14" s="52" customFormat="1" ht="9" customHeight="1" thickBot="1" x14ac:dyDescent="0.3">
      <c r="A175" s="64"/>
      <c r="B175" s="64"/>
      <c r="C175" s="64"/>
      <c r="D175" s="64"/>
      <c r="E175" s="64"/>
      <c r="F175" s="64"/>
      <c r="G175" s="64"/>
      <c r="H175" s="64"/>
      <c r="I175" s="64"/>
    </row>
    <row r="176" spans="1:14" s="52" customFormat="1" ht="25.5" customHeight="1" x14ac:dyDescent="0.25">
      <c r="A176" s="317" t="s">
        <v>59</v>
      </c>
      <c r="B176" s="318"/>
      <c r="C176" s="317" t="s">
        <v>60</v>
      </c>
      <c r="D176" s="318"/>
      <c r="E176" s="317" t="s">
        <v>61</v>
      </c>
      <c r="F176" s="318"/>
      <c r="G176" s="317" t="s">
        <v>72</v>
      </c>
      <c r="H176" s="323"/>
      <c r="I176" s="318"/>
    </row>
    <row r="177" spans="1:9" s="52" customFormat="1" ht="25.5" customHeight="1" thickBot="1" x14ac:dyDescent="0.3">
      <c r="A177" s="319">
        <f>IF(C174+E174=0,0,(A171-A174)/(C174+E174))</f>
        <v>0</v>
      </c>
      <c r="B177" s="320"/>
      <c r="C177" s="319" t="str">
        <f>IF(OR(G174="Insufficient Energy Savings",G174="Not Eligible - Payback less than 1 year"),"N/A",(A171-A174)/(C174+E174+G174))</f>
        <v>N/A</v>
      </c>
      <c r="D177" s="320"/>
      <c r="E177" s="321">
        <f>'IRR Tool'!B4</f>
        <v>0</v>
      </c>
      <c r="F177" s="322"/>
      <c r="G177" s="314" t="str">
        <f>IF(ISTEXT(G174),"Project ineligible for incentive",IF(MIN(0.16*C171+1.6*G171,0.5*(A171-A174),(A171-A174)-(C174+E174))=(0.16*C171+1.6*G171),"$0.16 per annual kWh saved and $1.60 per annual Therm saved",IF(MIN(0.16*C171+1.6*G171,0.5*(A171-A174),(A171-A174)-(C174+E174))=0.5*(A171-A174),"50% of Project Cost","Buydown to a 1-year Payback")))</f>
        <v>Project ineligible for incentive</v>
      </c>
      <c r="H177" s="315"/>
      <c r="I177" s="316"/>
    </row>
    <row r="178" spans="1:9" s="52" customFormat="1" x14ac:dyDescent="0.25">
      <c r="A178" s="52" t="s">
        <v>91</v>
      </c>
    </row>
    <row r="288" spans="1:1" x14ac:dyDescent="0.25">
      <c r="A288" s="36">
        <f>'Customer Info'!E34</f>
        <v>0</v>
      </c>
    </row>
    <row r="289" spans="1:1" x14ac:dyDescent="0.25">
      <c r="A289" s="36" t="e">
        <f>'Customer Info'!#REF!</f>
        <v>#REF!</v>
      </c>
    </row>
  </sheetData>
  <sheetProtection password="87FE" sheet="1" objects="1" scenarios="1" formatRows="0"/>
  <mergeCells count="147">
    <mergeCell ref="J144:N150"/>
    <mergeCell ref="A145:I150"/>
    <mergeCell ref="A151:I151"/>
    <mergeCell ref="J151:N157"/>
    <mergeCell ref="A152:I157"/>
    <mergeCell ref="A158:I158"/>
    <mergeCell ref="J158:N164"/>
    <mergeCell ref="A159:I164"/>
    <mergeCell ref="J95:N101"/>
    <mergeCell ref="A96:I101"/>
    <mergeCell ref="A102:I102"/>
    <mergeCell ref="J102:N108"/>
    <mergeCell ref="A103:I108"/>
    <mergeCell ref="A109:I109"/>
    <mergeCell ref="J109:N115"/>
    <mergeCell ref="A110:I115"/>
    <mergeCell ref="A138:I143"/>
    <mergeCell ref="J46:N52"/>
    <mergeCell ref="J53:N59"/>
    <mergeCell ref="J60:N66"/>
    <mergeCell ref="A16:C18"/>
    <mergeCell ref="D16:F18"/>
    <mergeCell ref="G16:I18"/>
    <mergeCell ref="A81:I81"/>
    <mergeCell ref="A82:I87"/>
    <mergeCell ref="A88:I88"/>
    <mergeCell ref="A31:B31"/>
    <mergeCell ref="C31:D31"/>
    <mergeCell ref="A80:B80"/>
    <mergeCell ref="C80:D80"/>
    <mergeCell ref="F80:G80"/>
    <mergeCell ref="H80:I80"/>
    <mergeCell ref="A76:E76"/>
    <mergeCell ref="F76:I76"/>
    <mergeCell ref="F30:G30"/>
    <mergeCell ref="H30:I30"/>
    <mergeCell ref="C71:E71"/>
    <mergeCell ref="A77:E77"/>
    <mergeCell ref="F77:I77"/>
    <mergeCell ref="A79:B79"/>
    <mergeCell ref="A32:I32"/>
    <mergeCell ref="A39:I39"/>
    <mergeCell ref="A40:I45"/>
    <mergeCell ref="A46:I46"/>
    <mergeCell ref="A47:I52"/>
    <mergeCell ref="A53:I53"/>
    <mergeCell ref="A54:I59"/>
    <mergeCell ref="A60:I60"/>
    <mergeCell ref="A61:I66"/>
    <mergeCell ref="C129:D129"/>
    <mergeCell ref="F129:G129"/>
    <mergeCell ref="H129:I129"/>
    <mergeCell ref="C119:E119"/>
    <mergeCell ref="F119:I119"/>
    <mergeCell ref="F126:I126"/>
    <mergeCell ref="A128:B128"/>
    <mergeCell ref="C128:D128"/>
    <mergeCell ref="F128:G128"/>
    <mergeCell ref="H128:I128"/>
    <mergeCell ref="C120:E120"/>
    <mergeCell ref="F120:I120"/>
    <mergeCell ref="A89:I94"/>
    <mergeCell ref="A95:I95"/>
    <mergeCell ref="G173:I173"/>
    <mergeCell ref="G174:I174"/>
    <mergeCell ref="A173:B173"/>
    <mergeCell ref="C173:D173"/>
    <mergeCell ref="E173:F173"/>
    <mergeCell ref="A174:B174"/>
    <mergeCell ref="C174:D174"/>
    <mergeCell ref="E174:F174"/>
    <mergeCell ref="G171:H171"/>
    <mergeCell ref="A168:I168"/>
    <mergeCell ref="A170:B170"/>
    <mergeCell ref="A171:B171"/>
    <mergeCell ref="C170:D170"/>
    <mergeCell ref="C171:D171"/>
    <mergeCell ref="E170:F170"/>
    <mergeCell ref="E171:F171"/>
    <mergeCell ref="G170:H170"/>
    <mergeCell ref="A130:I130"/>
    <mergeCell ref="A131:I136"/>
    <mergeCell ref="A137:I137"/>
    <mergeCell ref="A144:I144"/>
    <mergeCell ref="G177:I177"/>
    <mergeCell ref="A176:B176"/>
    <mergeCell ref="A177:B177"/>
    <mergeCell ref="C176:D176"/>
    <mergeCell ref="C177:D177"/>
    <mergeCell ref="E176:F176"/>
    <mergeCell ref="E177:F177"/>
    <mergeCell ref="C79:D79"/>
    <mergeCell ref="F79:G79"/>
    <mergeCell ref="H79:I79"/>
    <mergeCell ref="G176:I176"/>
    <mergeCell ref="A122:C122"/>
    <mergeCell ref="D122:F122"/>
    <mergeCell ref="G122:I122"/>
    <mergeCell ref="A123:C123"/>
    <mergeCell ref="D123:F123"/>
    <mergeCell ref="G123:I123"/>
    <mergeCell ref="A120:B120"/>
    <mergeCell ref="A125:E125"/>
    <mergeCell ref="F125:I125"/>
    <mergeCell ref="A126:E126"/>
    <mergeCell ref="A119:B119"/>
    <mergeCell ref="A117:I117"/>
    <mergeCell ref="A129:B129"/>
    <mergeCell ref="G25:I25"/>
    <mergeCell ref="A30:B30"/>
    <mergeCell ref="C30:D30"/>
    <mergeCell ref="A25:C25"/>
    <mergeCell ref="F27:I27"/>
    <mergeCell ref="F28:I28"/>
    <mergeCell ref="D74:F74"/>
    <mergeCell ref="A68:I68"/>
    <mergeCell ref="A70:B70"/>
    <mergeCell ref="A33:I38"/>
    <mergeCell ref="G74:I74"/>
    <mergeCell ref="A74:C74"/>
    <mergeCell ref="D25:F25"/>
    <mergeCell ref="G73:I73"/>
    <mergeCell ref="A71:B71"/>
    <mergeCell ref="A73:C73"/>
    <mergeCell ref="D73:F73"/>
    <mergeCell ref="A27:E27"/>
    <mergeCell ref="F71:I71"/>
    <mergeCell ref="C70:E70"/>
    <mergeCell ref="F70:I70"/>
    <mergeCell ref="A28:E28"/>
    <mergeCell ref="F31:G31"/>
    <mergeCell ref="H31:I31"/>
    <mergeCell ref="A11:I11"/>
    <mergeCell ref="A13:I13"/>
    <mergeCell ref="A19:I19"/>
    <mergeCell ref="G24:I24"/>
    <mergeCell ref="A24:C24"/>
    <mergeCell ref="A21:B21"/>
    <mergeCell ref="A22:B22"/>
    <mergeCell ref="D24:F24"/>
    <mergeCell ref="A12:I12"/>
    <mergeCell ref="C21:E21"/>
    <mergeCell ref="C22:E22"/>
    <mergeCell ref="F21:I21"/>
    <mergeCell ref="F22:I22"/>
    <mergeCell ref="B14:C14"/>
    <mergeCell ref="B15:C15"/>
  </mergeCells>
  <conditionalFormatting sqref="G25:I25 G74:I74 G123:I123">
    <cfRule type="cellIs" dxfId="0" priority="3" stopIfTrue="1" operator="greaterThan">
      <formula>18</formula>
    </cfRule>
  </conditionalFormatting>
  <dataValidations count="1">
    <dataValidation type="list" allowBlank="1" showInputMessage="1" showErrorMessage="1" sqref="C22:I22">
      <formula1>Tech_Code</formula1>
    </dataValidation>
  </dataValidations>
  <pageMargins left="0.25" right="0.25" top="0.75" bottom="0.75" header="0.3" footer="0.3"/>
  <pageSetup scale="78" fitToHeight="0" orientation="portrait" verticalDpi="1200" r:id="rId1"/>
  <headerFooter>
    <oddFooter>&amp;R001-FY17-07/16</oddFooter>
  </headerFooter>
  <drawing r:id="rId2"/>
  <legacyDrawing r:id="rId3"/>
  <controls>
    <mc:AlternateContent xmlns:mc="http://schemas.openxmlformats.org/markup-compatibility/2006">
      <mc:Choice Requires="x14">
        <control shapeId="7175" r:id="rId4" name="CheckBox2">
          <controlPr defaultSize="0" autoLine="0" r:id="rId5">
            <anchor moveWithCells="1">
              <from>
                <xdr:col>5</xdr:col>
                <xdr:colOff>312420</xdr:colOff>
                <xdr:row>15</xdr:row>
                <xdr:rowOff>76200</xdr:rowOff>
              </from>
              <to>
                <xdr:col>6</xdr:col>
                <xdr:colOff>975360</xdr:colOff>
                <xdr:row>17</xdr:row>
                <xdr:rowOff>114300</xdr:rowOff>
              </to>
            </anchor>
          </controlPr>
        </control>
      </mc:Choice>
      <mc:Fallback>
        <control shapeId="7175" r:id="rId4" name="CheckBox2"/>
      </mc:Fallback>
    </mc:AlternateContent>
    <mc:AlternateContent xmlns:mc="http://schemas.openxmlformats.org/markup-compatibility/2006">
      <mc:Choice Requires="x14">
        <control shapeId="7173" r:id="rId6" name="CheckBox1">
          <controlPr defaultSize="0" autoLine="0" r:id="rId7">
            <anchor moveWithCells="1" sizeWithCells="1">
              <from>
                <xdr:col>3</xdr:col>
                <xdr:colOff>449580</xdr:colOff>
                <xdr:row>15</xdr:row>
                <xdr:rowOff>83820</xdr:rowOff>
              </from>
              <to>
                <xdr:col>4</xdr:col>
                <xdr:colOff>716280</xdr:colOff>
                <xdr:row>17</xdr:row>
                <xdr:rowOff>121920</xdr:rowOff>
              </to>
            </anchor>
          </controlPr>
        </control>
      </mc:Choice>
      <mc:Fallback>
        <control shapeId="7173" r:id="rId6" name="CheckBox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T4"/>
  <sheetViews>
    <sheetView showGridLines="0" workbookViewId="0">
      <selection activeCell="F3" sqref="F3"/>
    </sheetView>
  </sheetViews>
  <sheetFormatPr defaultColWidth="10.88671875" defaultRowHeight="14.4" x14ac:dyDescent="0.3"/>
  <cols>
    <col min="1" max="1" width="23.6640625" customWidth="1"/>
    <col min="2" max="2" width="11.109375" customWidth="1"/>
    <col min="3" max="4" width="10.88671875" customWidth="1"/>
    <col min="5" max="5" width="11.88671875" bestFit="1" customWidth="1"/>
    <col min="6" max="46" width="10.88671875" customWidth="1"/>
  </cols>
  <sheetData>
    <row r="1" spans="1:46" x14ac:dyDescent="0.3">
      <c r="A1" s="2" t="s">
        <v>62</v>
      </c>
      <c r="B1" s="3">
        <f>'Project Info'!A171-'Project Info'!A174</f>
        <v>0</v>
      </c>
    </row>
    <row r="2" spans="1:46" x14ac:dyDescent="0.3">
      <c r="A2" s="17" t="s">
        <v>17</v>
      </c>
      <c r="B2" s="18">
        <f>'Project Info'!I171</f>
        <v>0</v>
      </c>
      <c r="D2" s="1" t="s">
        <v>12</v>
      </c>
      <c r="E2" s="1">
        <v>0</v>
      </c>
      <c r="F2" s="1">
        <v>1</v>
      </c>
      <c r="G2" s="1">
        <v>2</v>
      </c>
      <c r="H2" s="1">
        <v>3</v>
      </c>
      <c r="I2" s="1">
        <v>4</v>
      </c>
      <c r="J2" s="1">
        <v>5</v>
      </c>
      <c r="K2" s="1">
        <v>6</v>
      </c>
      <c r="L2" s="1">
        <v>7</v>
      </c>
      <c r="M2" s="1">
        <v>8</v>
      </c>
      <c r="N2" s="1">
        <v>9</v>
      </c>
      <c r="O2" s="1">
        <v>10</v>
      </c>
      <c r="P2" s="1">
        <v>11</v>
      </c>
      <c r="Q2" s="1">
        <v>12</v>
      </c>
      <c r="R2" s="1">
        <v>13</v>
      </c>
      <c r="S2" s="1">
        <v>14</v>
      </c>
      <c r="T2" s="1">
        <v>15</v>
      </c>
      <c r="U2" s="1">
        <v>16</v>
      </c>
      <c r="V2" s="1">
        <v>17</v>
      </c>
      <c r="W2" s="1">
        <v>18</v>
      </c>
      <c r="X2" s="1">
        <v>19</v>
      </c>
      <c r="Y2" s="1">
        <v>20</v>
      </c>
      <c r="Z2" s="1">
        <v>21</v>
      </c>
      <c r="AA2" s="1">
        <v>22</v>
      </c>
      <c r="AB2" s="1">
        <v>23</v>
      </c>
      <c r="AC2" s="1">
        <v>24</v>
      </c>
      <c r="AD2" s="1">
        <v>25</v>
      </c>
      <c r="AE2" s="1">
        <v>26</v>
      </c>
      <c r="AF2" s="1">
        <v>27</v>
      </c>
      <c r="AG2" s="1">
        <v>28</v>
      </c>
      <c r="AH2" s="1">
        <v>29</v>
      </c>
      <c r="AI2" s="1">
        <v>30</v>
      </c>
      <c r="AJ2" s="1">
        <v>31</v>
      </c>
      <c r="AK2" s="1">
        <v>32</v>
      </c>
      <c r="AL2" s="1">
        <v>33</v>
      </c>
      <c r="AM2" s="1">
        <v>34</v>
      </c>
      <c r="AN2" s="1">
        <v>35</v>
      </c>
      <c r="AO2" s="1">
        <v>36</v>
      </c>
      <c r="AP2" s="1">
        <v>37</v>
      </c>
      <c r="AQ2" s="1">
        <v>38</v>
      </c>
      <c r="AR2" s="1">
        <v>39</v>
      </c>
      <c r="AS2" s="1">
        <v>40</v>
      </c>
      <c r="AT2" s="1" t="s">
        <v>13</v>
      </c>
    </row>
    <row r="3" spans="1:46" ht="15" thickBot="1" x14ac:dyDescent="0.35">
      <c r="A3" s="6" t="s">
        <v>18</v>
      </c>
      <c r="B3" s="7">
        <f>'Project Info'!C174+'Project Info'!E174</f>
        <v>0</v>
      </c>
      <c r="D3" s="1" t="s">
        <v>15</v>
      </c>
      <c r="E3" s="4">
        <f>-B1</f>
        <v>0</v>
      </c>
      <c r="F3" s="4">
        <f>$B$3</f>
        <v>0</v>
      </c>
      <c r="G3" s="4">
        <f>IF(COUNTIF(F3,$B$3)&lt;$B$2,$B$3,0)</f>
        <v>0</v>
      </c>
      <c r="H3" s="4">
        <f>IF(COUNTIF($F$3:G3,$B$3)&lt;$B$2,$B$3,0)</f>
        <v>0</v>
      </c>
      <c r="I3" s="4">
        <f>IF(COUNTIF($F$3:H3,$B$3)&lt;$B$2,$B$3,0)</f>
        <v>0</v>
      </c>
      <c r="J3" s="4">
        <f>IF(COUNTIF($F$3:I3,$B$3)&lt;$B$2,$B$3,0)</f>
        <v>0</v>
      </c>
      <c r="K3" s="4">
        <f>IF(COUNTIF($F$3:J3,$B$3)&lt;$B$2,$B$3,0)</f>
        <v>0</v>
      </c>
      <c r="L3" s="4">
        <f>IF(COUNTIF($F$3:K3,$B$3)&lt;$B$2,$B$3,0)</f>
        <v>0</v>
      </c>
      <c r="M3" s="4">
        <f>IF(COUNTIF($F$3:L3,$B$3)&lt;$B$2,$B$3,0)</f>
        <v>0</v>
      </c>
      <c r="N3" s="4">
        <f>IF(COUNTIF($F$3:M3,$B$3)&lt;$B$2,$B$3,0)</f>
        <v>0</v>
      </c>
      <c r="O3" s="4">
        <f>IF(COUNTIF($F$3:N3,$B$3)&lt;$B$2,$B$3,0)</f>
        <v>0</v>
      </c>
      <c r="P3" s="4">
        <f>IF(COUNTIF($F$3:O3,$B$3)&lt;$B$2,$B$3,0)</f>
        <v>0</v>
      </c>
      <c r="Q3" s="4">
        <f>IF(COUNTIF($F$3:P3,$B$3)&lt;$B$2,$B$3,0)</f>
        <v>0</v>
      </c>
      <c r="R3" s="4">
        <f>IF(COUNTIF($F$3:Q3,$B$3)&lt;$B$2,$B$3,0)</f>
        <v>0</v>
      </c>
      <c r="S3" s="4">
        <f>IF(COUNTIF($F$3:R3,$B$3)&lt;$B$2,$B$3,0)</f>
        <v>0</v>
      </c>
      <c r="T3" s="4">
        <f>IF(COUNTIF($F$3:S3,$B$3)&lt;$B$2,$B$3,0)</f>
        <v>0</v>
      </c>
      <c r="U3" s="4">
        <f>IF(COUNTIF($F$3:T3,$B$3)&lt;$B$2,$B$3,0)</f>
        <v>0</v>
      </c>
      <c r="V3" s="4">
        <f>IF(COUNTIF($F$3:U3,$B$3)&lt;$B$2,$B$3,0)</f>
        <v>0</v>
      </c>
      <c r="W3" s="4">
        <f>IF(COUNTIF($F$3:V3,$B$3)&lt;$B$2,$B$3,0)</f>
        <v>0</v>
      </c>
      <c r="X3" s="4">
        <f>IF(COUNTIF($F$3:W3,$B$3)&lt;$B$2,$B$3,0)</f>
        <v>0</v>
      </c>
      <c r="Y3" s="4">
        <f>IF(COUNTIF($F$3:X3,$B$3)&lt;$B$2,$B$3,0)</f>
        <v>0</v>
      </c>
      <c r="Z3" s="4">
        <f>IF(COUNTIF($F$3:Y3,$B$3)&lt;$B$2,$B$3,0)</f>
        <v>0</v>
      </c>
      <c r="AA3" s="4">
        <f>IF(COUNTIF($F$3:Z3,$B$3)&lt;$B$2,$B$3,0)</f>
        <v>0</v>
      </c>
      <c r="AB3" s="4">
        <f>IF(COUNTIF($F$3:AA3,$B$3)&lt;$B$2,$B$3,0)</f>
        <v>0</v>
      </c>
      <c r="AC3" s="4">
        <f>IF(COUNTIF($F$3:AB3,$B$3)&lt;$B$2,$B$3,0)</f>
        <v>0</v>
      </c>
      <c r="AD3" s="4">
        <f>IF(COUNTIF($F$3:AC3,$B$3)&lt;$B$2,$B$3,0)</f>
        <v>0</v>
      </c>
      <c r="AE3" s="4">
        <f>IF(COUNTIF($F$3:AD3,$B$3)&lt;$B$2,$B$3,0)</f>
        <v>0</v>
      </c>
      <c r="AF3" s="4">
        <f>IF(COUNTIF($F$3:AE3,$B$3)&lt;$B$2,$B$3,0)</f>
        <v>0</v>
      </c>
      <c r="AG3" s="4">
        <f>IF(COUNTIF($F$3:AF3,$B$3)&lt;$B$2,$B$3,0)</f>
        <v>0</v>
      </c>
      <c r="AH3" s="4">
        <f>IF(COUNTIF($F$3:AG3,$B$3)&lt;$B$2,$B$3,0)</f>
        <v>0</v>
      </c>
      <c r="AI3" s="4">
        <f>IF(COUNTIF($F$3:AH3,$B$3)&lt;$B$2,$B$3,0)</f>
        <v>0</v>
      </c>
      <c r="AJ3" s="4">
        <f>IF(COUNTIF($F$3:AI3,$B$3)&lt;$B$2,$B$3,0)</f>
        <v>0</v>
      </c>
      <c r="AK3" s="4">
        <f>IF(COUNTIF($F$3:AJ3,$B$3)&lt;$B$2,$B$3,0)</f>
        <v>0</v>
      </c>
      <c r="AL3" s="4">
        <f>IF(COUNTIF($F$3:AK3,$B$3)&lt;$B$2,$B$3,0)</f>
        <v>0</v>
      </c>
      <c r="AM3" s="4">
        <f>IF(COUNTIF($F$3:AL3,$B$3)&lt;$B$2,$B$3,0)</f>
        <v>0</v>
      </c>
      <c r="AN3" s="4">
        <f>IF(COUNTIF($F$3:AM3,$B$3)&lt;$B$2,$B$3,0)</f>
        <v>0</v>
      </c>
      <c r="AO3" s="4">
        <f>IF(COUNTIF($F$3:AN3,$B$3)&lt;$B$2,$B$3,0)</f>
        <v>0</v>
      </c>
      <c r="AP3" s="4">
        <f>IF(COUNTIF($F$3:AO3,$B$3)&lt;$B$2,$B$3,0)</f>
        <v>0</v>
      </c>
      <c r="AQ3" s="4">
        <f>IF(COUNTIF($F$3:AP3,$B$3)&lt;$B$2,$B$3,0)</f>
        <v>0</v>
      </c>
      <c r="AR3" s="4">
        <f>IF(COUNTIF($F$3:AQ3,$B$3)&lt;$B$2,$B$3,0)</f>
        <v>0</v>
      </c>
      <c r="AS3" s="4">
        <f>IF(COUNTIF($F$3:AR3,$B$3)&lt;$B$2,$B$3,0)</f>
        <v>0</v>
      </c>
      <c r="AT3" s="5">
        <f>IF($B$3*$B$2&gt;($B$1),0.3,-0.3)</f>
        <v>-0.3</v>
      </c>
    </row>
    <row r="4" spans="1:46" ht="15" thickBot="1" x14ac:dyDescent="0.35">
      <c r="A4" s="8" t="s">
        <v>16</v>
      </c>
      <c r="B4" s="19">
        <f>IF(OR(B1=0,B2=0,B3=0),0,IRR(E3:AS3,AT3))</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3"/>
  <sheetViews>
    <sheetView showGridLines="0" workbookViewId="0">
      <selection activeCell="F20" sqref="F20"/>
    </sheetView>
  </sheetViews>
  <sheetFormatPr defaultColWidth="9.109375" defaultRowHeight="13.2" x14ac:dyDescent="0.3"/>
  <cols>
    <col min="1" max="1" width="15.44140625" style="14" bestFit="1" customWidth="1"/>
    <col min="2" max="2" width="14.5546875" style="14" bestFit="1" customWidth="1"/>
    <col min="3" max="3" width="10.6640625" style="14" bestFit="1" customWidth="1"/>
    <col min="4" max="4" width="20.33203125" style="14" bestFit="1" customWidth="1"/>
    <col min="5" max="5" width="22.33203125" style="14" bestFit="1" customWidth="1"/>
    <col min="6" max="6" width="11.5546875" style="14" bestFit="1" customWidth="1"/>
    <col min="7" max="7" width="14.109375" style="14" bestFit="1" customWidth="1"/>
    <col min="8" max="8" width="34.109375" style="14" customWidth="1"/>
    <col min="9" max="16384" width="9.109375" style="14"/>
  </cols>
  <sheetData>
    <row r="1" spans="1:8" ht="13.8" thickBot="1" x14ac:dyDescent="0.35">
      <c r="A1" s="131" t="s">
        <v>165</v>
      </c>
      <c r="B1" s="21" t="s">
        <v>27</v>
      </c>
      <c r="C1" s="20" t="s">
        <v>25</v>
      </c>
      <c r="D1" s="20" t="s">
        <v>22</v>
      </c>
      <c r="E1" s="20" t="s">
        <v>1</v>
      </c>
      <c r="F1" s="31" t="s">
        <v>51</v>
      </c>
      <c r="G1" s="32" t="s">
        <v>17</v>
      </c>
      <c r="H1" s="32" t="s">
        <v>3</v>
      </c>
    </row>
    <row r="2" spans="1:8" ht="13.8" x14ac:dyDescent="0.3">
      <c r="A2" s="30" t="s">
        <v>153</v>
      </c>
      <c r="B2" s="23" t="s">
        <v>39</v>
      </c>
      <c r="C2" s="22" t="s">
        <v>42</v>
      </c>
      <c r="D2" s="22" t="s">
        <v>44</v>
      </c>
      <c r="E2" s="24" t="s">
        <v>45</v>
      </c>
      <c r="F2" s="33" t="s">
        <v>295</v>
      </c>
      <c r="G2" s="132">
        <v>15</v>
      </c>
      <c r="H2" s="135" t="s">
        <v>166</v>
      </c>
    </row>
    <row r="3" spans="1:8" ht="13.8" x14ac:dyDescent="0.3">
      <c r="A3" s="25" t="s">
        <v>67</v>
      </c>
      <c r="B3" s="26" t="s">
        <v>40</v>
      </c>
      <c r="C3" s="25" t="s">
        <v>43</v>
      </c>
      <c r="D3" s="25" t="s">
        <v>46</v>
      </c>
      <c r="E3" s="27" t="s">
        <v>47</v>
      </c>
      <c r="F3" s="34" t="s">
        <v>11</v>
      </c>
      <c r="G3" s="133">
        <v>15</v>
      </c>
      <c r="H3" s="136" t="s">
        <v>167</v>
      </c>
    </row>
    <row r="4" spans="1:8" ht="14.4" thickBot="1" x14ac:dyDescent="0.35">
      <c r="A4" s="25" t="s">
        <v>68</v>
      </c>
      <c r="B4" s="13" t="s">
        <v>41</v>
      </c>
      <c r="C4" s="28" t="s">
        <v>41</v>
      </c>
      <c r="D4" s="25" t="s">
        <v>48</v>
      </c>
      <c r="E4" s="27" t="s">
        <v>49</v>
      </c>
      <c r="F4" s="34" t="s">
        <v>52</v>
      </c>
      <c r="G4" s="133">
        <v>15</v>
      </c>
      <c r="H4" s="136" t="s">
        <v>168</v>
      </c>
    </row>
    <row r="5" spans="1:8" ht="14.4" thickBot="1" x14ac:dyDescent="0.35">
      <c r="A5" s="25" t="s">
        <v>154</v>
      </c>
      <c r="D5" s="28" t="s">
        <v>50</v>
      </c>
      <c r="E5" s="29" t="s">
        <v>46</v>
      </c>
      <c r="F5" s="34" t="s">
        <v>296</v>
      </c>
      <c r="G5" s="133">
        <v>10</v>
      </c>
      <c r="H5" s="136" t="s">
        <v>169</v>
      </c>
    </row>
    <row r="6" spans="1:8" ht="13.8" x14ac:dyDescent="0.3">
      <c r="A6" s="25" t="s">
        <v>9</v>
      </c>
      <c r="F6" s="34" t="s">
        <v>53</v>
      </c>
      <c r="G6" s="133">
        <v>18</v>
      </c>
      <c r="H6" s="137" t="s">
        <v>170</v>
      </c>
    </row>
    <row r="7" spans="1:8" ht="14.4" thickBot="1" x14ac:dyDescent="0.35">
      <c r="A7" s="25" t="s">
        <v>155</v>
      </c>
      <c r="F7" s="35" t="s">
        <v>41</v>
      </c>
      <c r="G7" s="134" t="s">
        <v>70</v>
      </c>
      <c r="H7" s="136" t="s">
        <v>171</v>
      </c>
    </row>
    <row r="8" spans="1:8" ht="13.8" x14ac:dyDescent="0.3">
      <c r="A8" s="25" t="s">
        <v>156</v>
      </c>
      <c r="H8" s="137" t="s">
        <v>172</v>
      </c>
    </row>
    <row r="9" spans="1:8" ht="13.8" x14ac:dyDescent="0.3">
      <c r="A9" s="25" t="s">
        <v>157</v>
      </c>
      <c r="H9" s="136" t="s">
        <v>173</v>
      </c>
    </row>
    <row r="10" spans="1:8" ht="13.8" x14ac:dyDescent="0.3">
      <c r="A10" s="25" t="s">
        <v>158</v>
      </c>
      <c r="H10" s="136" t="s">
        <v>174</v>
      </c>
    </row>
    <row r="11" spans="1:8" ht="13.8" x14ac:dyDescent="0.3">
      <c r="A11" s="25" t="s">
        <v>159</v>
      </c>
      <c r="H11" s="136" t="s">
        <v>175</v>
      </c>
    </row>
    <row r="12" spans="1:8" ht="13.8" x14ac:dyDescent="0.3">
      <c r="A12" s="25" t="s">
        <v>160</v>
      </c>
      <c r="H12" s="138" t="s">
        <v>176</v>
      </c>
    </row>
    <row r="13" spans="1:8" ht="13.8" x14ac:dyDescent="0.3">
      <c r="A13" s="25" t="s">
        <v>161</v>
      </c>
      <c r="H13" s="136" t="s">
        <v>177</v>
      </c>
    </row>
    <row r="14" spans="1:8" ht="13.8" x14ac:dyDescent="0.3">
      <c r="A14" s="25" t="s">
        <v>162</v>
      </c>
      <c r="H14" s="139" t="s">
        <v>178</v>
      </c>
    </row>
    <row r="15" spans="1:8" ht="13.8" x14ac:dyDescent="0.3">
      <c r="A15" s="25" t="s">
        <v>163</v>
      </c>
      <c r="H15" s="139" t="s">
        <v>179</v>
      </c>
    </row>
    <row r="16" spans="1:8" ht="14.4" thickBot="1" x14ac:dyDescent="0.35">
      <c r="A16" s="28" t="s">
        <v>41</v>
      </c>
      <c r="H16" s="136" t="s">
        <v>180</v>
      </c>
    </row>
    <row r="17" spans="8:8" ht="13.8" x14ac:dyDescent="0.3">
      <c r="H17" s="137" t="s">
        <v>181</v>
      </c>
    </row>
    <row r="18" spans="8:8" ht="13.8" x14ac:dyDescent="0.3">
      <c r="H18" s="136" t="s">
        <v>182</v>
      </c>
    </row>
    <row r="19" spans="8:8" ht="13.8" x14ac:dyDescent="0.3">
      <c r="H19" s="136" t="s">
        <v>183</v>
      </c>
    </row>
    <row r="20" spans="8:8" ht="13.8" x14ac:dyDescent="0.3">
      <c r="H20" s="136" t="s">
        <v>184</v>
      </c>
    </row>
    <row r="21" spans="8:8" ht="13.8" x14ac:dyDescent="0.3">
      <c r="H21" s="136" t="s">
        <v>185</v>
      </c>
    </row>
    <row r="22" spans="8:8" ht="13.8" x14ac:dyDescent="0.3">
      <c r="H22" s="136" t="s">
        <v>186</v>
      </c>
    </row>
    <row r="23" spans="8:8" ht="13.8" x14ac:dyDescent="0.3">
      <c r="H23" s="136" t="s">
        <v>187</v>
      </c>
    </row>
    <row r="24" spans="8:8" ht="13.8" x14ac:dyDescent="0.3">
      <c r="H24" s="136" t="s">
        <v>188</v>
      </c>
    </row>
    <row r="25" spans="8:8" ht="13.8" x14ac:dyDescent="0.3">
      <c r="H25" s="136" t="s">
        <v>189</v>
      </c>
    </row>
    <row r="26" spans="8:8" ht="13.8" x14ac:dyDescent="0.3">
      <c r="H26" s="136" t="s">
        <v>190</v>
      </c>
    </row>
    <row r="27" spans="8:8" ht="13.8" x14ac:dyDescent="0.3">
      <c r="H27" s="138" t="s">
        <v>191</v>
      </c>
    </row>
    <row r="28" spans="8:8" ht="13.8" x14ac:dyDescent="0.3">
      <c r="H28" s="138" t="s">
        <v>192</v>
      </c>
    </row>
    <row r="29" spans="8:8" ht="13.8" x14ac:dyDescent="0.3">
      <c r="H29" s="136" t="s">
        <v>193</v>
      </c>
    </row>
    <row r="30" spans="8:8" ht="13.8" x14ac:dyDescent="0.3">
      <c r="H30" s="137" t="s">
        <v>63</v>
      </c>
    </row>
    <row r="31" spans="8:8" ht="13.8" x14ac:dyDescent="0.3">
      <c r="H31" s="138" t="s">
        <v>41</v>
      </c>
    </row>
    <row r="32" spans="8:8" ht="13.8" x14ac:dyDescent="0.3">
      <c r="H32" s="136" t="s">
        <v>194</v>
      </c>
    </row>
    <row r="33" spans="8:8" ht="13.8" x14ac:dyDescent="0.3">
      <c r="H33" s="136" t="s">
        <v>195</v>
      </c>
    </row>
    <row r="34" spans="8:8" ht="13.8" x14ac:dyDescent="0.3">
      <c r="H34" s="136" t="s">
        <v>196</v>
      </c>
    </row>
    <row r="35" spans="8:8" ht="13.8" x14ac:dyDescent="0.3">
      <c r="H35" s="137" t="s">
        <v>197</v>
      </c>
    </row>
    <row r="36" spans="8:8" ht="13.8" x14ac:dyDescent="0.3">
      <c r="H36" s="136" t="s">
        <v>198</v>
      </c>
    </row>
    <row r="37" spans="8:8" ht="13.8" x14ac:dyDescent="0.3">
      <c r="H37" s="139" t="s">
        <v>199</v>
      </c>
    </row>
    <row r="38" spans="8:8" ht="13.8" x14ac:dyDescent="0.3">
      <c r="H38" s="138" t="s">
        <v>200</v>
      </c>
    </row>
    <row r="39" spans="8:8" ht="13.8" x14ac:dyDescent="0.3">
      <c r="H39" s="138" t="s">
        <v>201</v>
      </c>
    </row>
    <row r="40" spans="8:8" ht="13.8" x14ac:dyDescent="0.3">
      <c r="H40" s="136" t="s">
        <v>202</v>
      </c>
    </row>
    <row r="41" spans="8:8" ht="13.8" x14ac:dyDescent="0.3">
      <c r="H41" s="138" t="s">
        <v>203</v>
      </c>
    </row>
    <row r="42" spans="8:8" ht="13.8" x14ac:dyDescent="0.3">
      <c r="H42" s="137" t="s">
        <v>204</v>
      </c>
    </row>
    <row r="43" spans="8:8" ht="13.8" x14ac:dyDescent="0.3">
      <c r="H43" s="137" t="s">
        <v>205</v>
      </c>
    </row>
    <row r="44" spans="8:8" ht="13.8" x14ac:dyDescent="0.3">
      <c r="H44" s="136" t="s">
        <v>64</v>
      </c>
    </row>
    <row r="45" spans="8:8" ht="13.8" x14ac:dyDescent="0.3">
      <c r="H45" s="136" t="s">
        <v>206</v>
      </c>
    </row>
    <row r="46" spans="8:8" ht="13.8" x14ac:dyDescent="0.3">
      <c r="H46" s="136" t="s">
        <v>207</v>
      </c>
    </row>
    <row r="47" spans="8:8" ht="13.8" x14ac:dyDescent="0.3">
      <c r="H47" s="136" t="s">
        <v>208</v>
      </c>
    </row>
    <row r="48" spans="8:8" ht="13.8" x14ac:dyDescent="0.3">
      <c r="H48" s="136" t="s">
        <v>209</v>
      </c>
    </row>
    <row r="49" spans="8:8" ht="13.8" x14ac:dyDescent="0.3">
      <c r="H49" s="136" t="s">
        <v>210</v>
      </c>
    </row>
    <row r="50" spans="8:8" ht="13.8" x14ac:dyDescent="0.3">
      <c r="H50" s="139" t="s">
        <v>211</v>
      </c>
    </row>
    <row r="51" spans="8:8" ht="13.8" x14ac:dyDescent="0.3">
      <c r="H51" s="136" t="s">
        <v>212</v>
      </c>
    </row>
    <row r="52" spans="8:8" ht="13.8" x14ac:dyDescent="0.3">
      <c r="H52" s="136" t="s">
        <v>213</v>
      </c>
    </row>
    <row r="53" spans="8:8" ht="14.4" thickBot="1" x14ac:dyDescent="0.35">
      <c r="H53" s="140" t="s">
        <v>214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80"/>
  <sheetViews>
    <sheetView zoomScale="85" zoomScaleNormal="85" workbookViewId="0">
      <selection activeCell="I5" sqref="I5"/>
    </sheetView>
  </sheetViews>
  <sheetFormatPr defaultRowHeight="14.4" x14ac:dyDescent="0.3"/>
  <cols>
    <col min="1" max="1" width="133.88671875" customWidth="1"/>
  </cols>
  <sheetData>
    <row r="1" spans="1:1" ht="32.25" customHeight="1" x14ac:dyDescent="0.3">
      <c r="A1" s="72" t="s">
        <v>88</v>
      </c>
    </row>
    <row r="2" spans="1:1" ht="17.25" customHeight="1" x14ac:dyDescent="0.3">
      <c r="A2" s="71"/>
    </row>
    <row r="3" spans="1:1" ht="17.399999999999999" x14ac:dyDescent="0.3">
      <c r="A3" s="73" t="s">
        <v>87</v>
      </c>
    </row>
    <row r="4" spans="1:1" s="59" customFormat="1" ht="20.25" customHeight="1" x14ac:dyDescent="0.25">
      <c r="A4" s="142" t="s">
        <v>219</v>
      </c>
    </row>
    <row r="5" spans="1:1" s="145" customFormat="1" ht="36" x14ac:dyDescent="0.25">
      <c r="A5" s="146" t="s">
        <v>307</v>
      </c>
    </row>
    <row r="6" spans="1:1" s="145" customFormat="1" ht="48" x14ac:dyDescent="0.25">
      <c r="A6" s="146" t="s">
        <v>220</v>
      </c>
    </row>
    <row r="7" spans="1:1" s="145" customFormat="1" ht="24" x14ac:dyDescent="0.25">
      <c r="A7" s="146" t="s">
        <v>221</v>
      </c>
    </row>
    <row r="8" spans="1:1" s="145" customFormat="1" ht="24" x14ac:dyDescent="0.25">
      <c r="A8" s="146" t="s">
        <v>222</v>
      </c>
    </row>
    <row r="9" spans="1:1" s="145" customFormat="1" ht="36" x14ac:dyDescent="0.25">
      <c r="A9" s="146" t="s">
        <v>223</v>
      </c>
    </row>
    <row r="10" spans="1:1" s="145" customFormat="1" ht="24" x14ac:dyDescent="0.25">
      <c r="A10" s="146" t="s">
        <v>224</v>
      </c>
    </row>
    <row r="11" spans="1:1" s="145" customFormat="1" ht="36" x14ac:dyDescent="0.25">
      <c r="A11" s="146" t="s">
        <v>225</v>
      </c>
    </row>
    <row r="12" spans="1:1" s="145" customFormat="1" ht="24" x14ac:dyDescent="0.25">
      <c r="A12" s="146" t="s">
        <v>226</v>
      </c>
    </row>
    <row r="13" spans="1:1" s="145" customFormat="1" ht="13.8" x14ac:dyDescent="0.25">
      <c r="A13" s="146" t="s">
        <v>227</v>
      </c>
    </row>
    <row r="14" spans="1:1" s="145" customFormat="1" ht="24" x14ac:dyDescent="0.25">
      <c r="A14" s="146" t="s">
        <v>228</v>
      </c>
    </row>
    <row r="15" spans="1:1" s="145" customFormat="1" ht="15" customHeight="1" x14ac:dyDescent="0.25">
      <c r="A15" s="146" t="s">
        <v>229</v>
      </c>
    </row>
    <row r="16" spans="1:1" s="59" customFormat="1" ht="21" x14ac:dyDescent="0.25">
      <c r="A16" s="142" t="s">
        <v>230</v>
      </c>
    </row>
    <row r="17" spans="1:1" s="59" customFormat="1" ht="15" customHeight="1" x14ac:dyDescent="0.25">
      <c r="A17" s="143" t="s">
        <v>293</v>
      </c>
    </row>
    <row r="18" spans="1:1" s="59" customFormat="1" ht="15" customHeight="1" x14ac:dyDescent="0.25">
      <c r="A18" s="143" t="s">
        <v>286</v>
      </c>
    </row>
    <row r="19" spans="1:1" s="59" customFormat="1" ht="15" customHeight="1" x14ac:dyDescent="0.25">
      <c r="A19" s="143" t="s">
        <v>287</v>
      </c>
    </row>
    <row r="20" spans="1:1" s="59" customFormat="1" ht="15" customHeight="1" x14ac:dyDescent="0.25">
      <c r="A20" s="143" t="s">
        <v>285</v>
      </c>
    </row>
    <row r="21" spans="1:1" s="59" customFormat="1" ht="15" customHeight="1" x14ac:dyDescent="0.25">
      <c r="A21" s="143" t="s">
        <v>288</v>
      </c>
    </row>
    <row r="22" spans="1:1" s="59" customFormat="1" ht="15" customHeight="1" x14ac:dyDescent="0.25">
      <c r="A22" s="143" t="s">
        <v>289</v>
      </c>
    </row>
    <row r="23" spans="1:1" s="59" customFormat="1" ht="15" customHeight="1" x14ac:dyDescent="0.25">
      <c r="A23" s="143" t="s">
        <v>290</v>
      </c>
    </row>
    <row r="24" spans="1:1" s="59" customFormat="1" ht="15" customHeight="1" x14ac:dyDescent="0.25">
      <c r="A24" s="143" t="s">
        <v>291</v>
      </c>
    </row>
    <row r="25" spans="1:1" s="59" customFormat="1" ht="15" customHeight="1" x14ac:dyDescent="0.25">
      <c r="A25" s="143" t="s">
        <v>292</v>
      </c>
    </row>
    <row r="26" spans="1:1" s="59" customFormat="1" ht="21" x14ac:dyDescent="0.25">
      <c r="A26" s="142" t="s">
        <v>231</v>
      </c>
    </row>
    <row r="27" spans="1:1" s="145" customFormat="1" ht="24" x14ac:dyDescent="0.25">
      <c r="A27" s="146" t="s">
        <v>232</v>
      </c>
    </row>
    <row r="28" spans="1:1" s="145" customFormat="1" ht="13.8" x14ac:dyDescent="0.25">
      <c r="A28" s="146" t="s">
        <v>233</v>
      </c>
    </row>
    <row r="29" spans="1:1" s="145" customFormat="1" ht="24" x14ac:dyDescent="0.25">
      <c r="A29" s="146" t="s">
        <v>234</v>
      </c>
    </row>
    <row r="30" spans="1:1" s="59" customFormat="1" ht="21" x14ac:dyDescent="0.25">
      <c r="A30" s="142" t="s">
        <v>235</v>
      </c>
    </row>
    <row r="31" spans="1:1" s="59" customFormat="1" ht="13.8" x14ac:dyDescent="0.25">
      <c r="A31" s="146" t="s">
        <v>236</v>
      </c>
    </row>
    <row r="32" spans="1:1" s="59" customFormat="1" ht="13.8" x14ac:dyDescent="0.25">
      <c r="A32" s="146" t="s">
        <v>237</v>
      </c>
    </row>
    <row r="33" spans="1:1" s="59" customFormat="1" ht="13.8" x14ac:dyDescent="0.25">
      <c r="A33" s="146" t="s">
        <v>238</v>
      </c>
    </row>
    <row r="34" spans="1:1" s="59" customFormat="1" ht="13.8" x14ac:dyDescent="0.25">
      <c r="A34" s="146" t="s">
        <v>239</v>
      </c>
    </row>
    <row r="35" spans="1:1" s="59" customFormat="1" ht="21" x14ac:dyDescent="0.25">
      <c r="A35" s="142" t="s">
        <v>240</v>
      </c>
    </row>
    <row r="36" spans="1:1" s="145" customFormat="1" ht="36" x14ac:dyDescent="0.25">
      <c r="A36" s="146" t="s">
        <v>241</v>
      </c>
    </row>
    <row r="37" spans="1:1" s="145" customFormat="1" ht="24" x14ac:dyDescent="0.25">
      <c r="A37" s="146" t="s">
        <v>242</v>
      </c>
    </row>
    <row r="38" spans="1:1" s="59" customFormat="1" ht="21" x14ac:dyDescent="0.25">
      <c r="A38" s="142" t="s">
        <v>243</v>
      </c>
    </row>
    <row r="39" spans="1:1" s="145" customFormat="1" ht="24" x14ac:dyDescent="0.25">
      <c r="A39" s="146" t="s">
        <v>244</v>
      </c>
    </row>
    <row r="40" spans="1:1" s="145" customFormat="1" ht="13.8" x14ac:dyDescent="0.25">
      <c r="A40" s="146" t="s">
        <v>245</v>
      </c>
    </row>
    <row r="41" spans="1:1" s="145" customFormat="1" ht="24" x14ac:dyDescent="0.25">
      <c r="A41" s="146" t="s">
        <v>246</v>
      </c>
    </row>
    <row r="42" spans="1:1" s="145" customFormat="1" ht="24" x14ac:dyDescent="0.25">
      <c r="A42" s="146" t="s">
        <v>247</v>
      </c>
    </row>
    <row r="43" spans="1:1" s="59" customFormat="1" ht="21" x14ac:dyDescent="0.25">
      <c r="A43" s="142" t="s">
        <v>248</v>
      </c>
    </row>
    <row r="44" spans="1:1" s="59" customFormat="1" ht="13.8" x14ac:dyDescent="0.25">
      <c r="A44" s="143" t="s">
        <v>249</v>
      </c>
    </row>
    <row r="45" spans="1:1" s="59" customFormat="1" ht="13.8" x14ac:dyDescent="0.25">
      <c r="A45" s="143" t="s">
        <v>250</v>
      </c>
    </row>
    <row r="46" spans="1:1" s="59" customFormat="1" ht="13.8" x14ac:dyDescent="0.25">
      <c r="A46" s="143" t="s">
        <v>251</v>
      </c>
    </row>
    <row r="47" spans="1:1" s="59" customFormat="1" ht="13.8" x14ac:dyDescent="0.25">
      <c r="A47" s="143" t="s">
        <v>252</v>
      </c>
    </row>
    <row r="48" spans="1:1" s="59" customFormat="1" ht="13.8" x14ac:dyDescent="0.25">
      <c r="A48" s="143" t="s">
        <v>253</v>
      </c>
    </row>
    <row r="49" spans="1:1" s="59" customFormat="1" ht="21" x14ac:dyDescent="0.25">
      <c r="A49" s="142" t="s">
        <v>254</v>
      </c>
    </row>
    <row r="50" spans="1:1" s="59" customFormat="1" ht="24" x14ac:dyDescent="0.25">
      <c r="A50" s="146" t="s">
        <v>255</v>
      </c>
    </row>
    <row r="51" spans="1:1" s="59" customFormat="1" ht="21" x14ac:dyDescent="0.25">
      <c r="A51" s="142" t="s">
        <v>256</v>
      </c>
    </row>
    <row r="52" spans="1:1" s="59" customFormat="1" ht="48" x14ac:dyDescent="0.25">
      <c r="A52" s="146" t="s">
        <v>257</v>
      </c>
    </row>
    <row r="53" spans="1:1" s="59" customFormat="1" ht="21" x14ac:dyDescent="0.25">
      <c r="A53" s="142" t="s">
        <v>258</v>
      </c>
    </row>
    <row r="54" spans="1:1" s="59" customFormat="1" ht="13.8" x14ac:dyDescent="0.25">
      <c r="A54" s="146" t="s">
        <v>259</v>
      </c>
    </row>
    <row r="55" spans="1:1" s="59" customFormat="1" ht="21" x14ac:dyDescent="0.25">
      <c r="A55" s="142" t="s">
        <v>260</v>
      </c>
    </row>
    <row r="56" spans="1:1" s="59" customFormat="1" ht="48" x14ac:dyDescent="0.25">
      <c r="A56" s="146" t="s">
        <v>261</v>
      </c>
    </row>
    <row r="57" spans="1:1" s="59" customFormat="1" ht="21" x14ac:dyDescent="0.25">
      <c r="A57" s="142" t="s">
        <v>262</v>
      </c>
    </row>
    <row r="58" spans="1:1" s="59" customFormat="1" ht="60" x14ac:dyDescent="0.25">
      <c r="A58" s="147" t="s">
        <v>263</v>
      </c>
    </row>
    <row r="59" spans="1:1" s="59" customFormat="1" ht="21" x14ac:dyDescent="0.25">
      <c r="A59" s="142" t="s">
        <v>264</v>
      </c>
    </row>
    <row r="60" spans="1:1" s="59" customFormat="1" ht="24" x14ac:dyDescent="0.25">
      <c r="A60" s="146" t="s">
        <v>265</v>
      </c>
    </row>
    <row r="61" spans="1:1" s="59" customFormat="1" ht="21" x14ac:dyDescent="0.25">
      <c r="A61" s="142" t="s">
        <v>266</v>
      </c>
    </row>
    <row r="62" spans="1:1" s="59" customFormat="1" ht="24" x14ac:dyDescent="0.25">
      <c r="A62" s="146" t="s">
        <v>267</v>
      </c>
    </row>
    <row r="63" spans="1:1" s="59" customFormat="1" ht="21" x14ac:dyDescent="0.25">
      <c r="A63" s="142" t="s">
        <v>268</v>
      </c>
    </row>
    <row r="64" spans="1:1" ht="48" x14ac:dyDescent="0.3">
      <c r="A64" s="146" t="s">
        <v>269</v>
      </c>
    </row>
    <row r="65" spans="1:1" ht="21" x14ac:dyDescent="0.3">
      <c r="A65" s="142" t="s">
        <v>86</v>
      </c>
    </row>
    <row r="66" spans="1:1" x14ac:dyDescent="0.3">
      <c r="A66" s="143" t="s">
        <v>270</v>
      </c>
    </row>
    <row r="67" spans="1:1" x14ac:dyDescent="0.3">
      <c r="A67" s="143" t="s">
        <v>271</v>
      </c>
    </row>
    <row r="68" spans="1:1" x14ac:dyDescent="0.3">
      <c r="A68" s="144" t="s">
        <v>272</v>
      </c>
    </row>
    <row r="69" spans="1:1" x14ac:dyDescent="0.3">
      <c r="A69" s="144" t="s">
        <v>273</v>
      </c>
    </row>
    <row r="70" spans="1:1" x14ac:dyDescent="0.3">
      <c r="A70" s="144" t="s">
        <v>274</v>
      </c>
    </row>
    <row r="71" spans="1:1" x14ac:dyDescent="0.3">
      <c r="A71" s="144" t="s">
        <v>275</v>
      </c>
    </row>
    <row r="72" spans="1:1" x14ac:dyDescent="0.3">
      <c r="A72" s="144" t="s">
        <v>276</v>
      </c>
    </row>
    <row r="73" spans="1:1" x14ac:dyDescent="0.3">
      <c r="A73" s="144" t="s">
        <v>277</v>
      </c>
    </row>
    <row r="74" spans="1:1" x14ac:dyDescent="0.3">
      <c r="A74" s="144" t="s">
        <v>278</v>
      </c>
    </row>
    <row r="75" spans="1:1" x14ac:dyDescent="0.3">
      <c r="A75" s="143" t="s">
        <v>279</v>
      </c>
    </row>
    <row r="76" spans="1:1" x14ac:dyDescent="0.3">
      <c r="A76" s="146" t="s">
        <v>280</v>
      </c>
    </row>
    <row r="77" spans="1:1" x14ac:dyDescent="0.3">
      <c r="A77" s="146" t="s">
        <v>281</v>
      </c>
    </row>
    <row r="78" spans="1:1" ht="24" x14ac:dyDescent="0.3">
      <c r="A78" s="146" t="s">
        <v>282</v>
      </c>
    </row>
    <row r="79" spans="1:1" ht="24" x14ac:dyDescent="0.3">
      <c r="A79" s="146" t="s">
        <v>283</v>
      </c>
    </row>
    <row r="80" spans="1:1" x14ac:dyDescent="0.3">
      <c r="A80" s="146" t="s">
        <v>284</v>
      </c>
    </row>
  </sheetData>
  <sheetProtection password="87FE" sheet="1" objects="1" scenarios="1"/>
  <pageMargins left="0.25" right="0.25" top="0.75" bottom="0.75" header="0.3" footer="0.3"/>
  <pageSetup scale="99" fitToHeight="0" orientation="portrait" r:id="rId1"/>
  <headerFooter>
    <oddFooter>&amp;R001-FY17-07/16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Customer Info</vt:lpstr>
      <vt:lpstr>Signature Page</vt:lpstr>
      <vt:lpstr>Utility Information</vt:lpstr>
      <vt:lpstr>Project Info</vt:lpstr>
      <vt:lpstr>IRR Tool</vt:lpstr>
      <vt:lpstr>Support</vt:lpstr>
      <vt:lpstr>Terms and Conditions</vt:lpstr>
      <vt:lpstr>Building_Type</vt:lpstr>
      <vt:lpstr>Electric_Utility</vt:lpstr>
      <vt:lpstr>Gas_Utility</vt:lpstr>
      <vt:lpstr>Incorporated</vt:lpstr>
      <vt:lpstr>Life_Lookup</vt:lpstr>
      <vt:lpstr>Payee</vt:lpstr>
      <vt:lpstr>'Customer Info'!Print_Area</vt:lpstr>
      <vt:lpstr>'Project Info'!Print_Area</vt:lpstr>
      <vt:lpstr>'Signature Page'!Print_Area</vt:lpstr>
      <vt:lpstr>'Terms and Conditions'!Print_Area</vt:lpstr>
      <vt:lpstr>Tech_Code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TRC Corporate</dc:creator>
  <cp:lastModifiedBy>Wetzel, Linda</cp:lastModifiedBy>
  <cp:lastPrinted>2016-06-23T21:10:25Z</cp:lastPrinted>
  <dcterms:created xsi:type="dcterms:W3CDTF">2009-12-18T14:27:29Z</dcterms:created>
  <dcterms:modified xsi:type="dcterms:W3CDTF">2018-06-26T14:34:07Z</dcterms:modified>
</cp:coreProperties>
</file>