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codeName="{4470D2CD-2249-CD33-4A35-6F278624656F}"/>
  <workbookPr updateLinks="never" codeName="ThisWorkbook" defaultThemeVersion="124226"/>
  <mc:AlternateContent xmlns:mc="http://schemas.openxmlformats.org/markup-compatibility/2006">
    <mc:Choice Requires="x15">
      <x15ac:absPath xmlns:x15ac="http://schemas.microsoft.com/office/spreadsheetml/2010/11/ac" url="Z:\Annual Program Doc Changes\FY2022\SmartStart\Retrofit\Worksheets\"/>
    </mc:Choice>
  </mc:AlternateContent>
  <xr:revisionPtr revIDLastSave="0" documentId="13_ncr:1_{703AA521-F5EA-40B7-8646-70738E07F5CF}" xr6:coauthVersionLast="45" xr6:coauthVersionMax="45" xr10:uidLastSave="{00000000-0000-0000-0000-000000000000}"/>
  <workbookProtection workbookPassword="C86B" lockStructure="1"/>
  <bookViews>
    <workbookView xWindow="-120" yWindow="-120" windowWidth="29040" windowHeight="15840" tabRatio="681" activeTab="2" xr2:uid="{00000000-000D-0000-FFFF-FFFF00000000}"/>
  </bookViews>
  <sheets>
    <sheet name="Utility Information" sheetId="10" r:id="rId1"/>
    <sheet name="Project Info" sheetId="13" r:id="rId2"/>
    <sheet name="Estimated Incentive Calculation" sheetId="14" r:id="rId3"/>
    <sheet name="Support" sheetId="6" state="hidden" r:id="rId4"/>
    <sheet name="Incentive Calculation Support" sheetId="12" state="hidden" r:id="rId5"/>
  </sheets>
  <externalReferences>
    <externalReference r:id="rId6"/>
  </externalReferences>
  <definedNames>
    <definedName name="Building_Type">Support!$A$2:$A$9</definedName>
    <definedName name="Codes">#REF!</definedName>
    <definedName name="Electric">[1]Support!$D$2:$D$5</definedName>
    <definedName name="Electric_Utility">Support!$D$2:$D$5</definedName>
    <definedName name="Gas">[1]Support!$E$2:$E$5</definedName>
    <definedName name="Gas_Utility">Support!$E$2:$E$5</definedName>
    <definedName name="Incorporated">Support!$B$2:$B$4</definedName>
    <definedName name="Life_Lookup">Support!$F$2:$G$6</definedName>
    <definedName name="Payee">Support!$C$2:$C$4</definedName>
    <definedName name="Tech_Code">Support!$F$2:$F$7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0" l="1"/>
  <c r="D38" i="10"/>
  <c r="D6" i="12" l="1"/>
  <c r="G72" i="10"/>
  <c r="E53" i="10"/>
  <c r="H53" i="10" s="1"/>
  <c r="E50" i="10"/>
  <c r="H50" i="10"/>
  <c r="G50" i="10"/>
  <c r="F50" i="10"/>
  <c r="F53" i="10" l="1"/>
  <c r="C25" i="14"/>
  <c r="C26" i="14"/>
  <c r="C27" i="14"/>
  <c r="C28" i="14"/>
  <c r="H23" i="14"/>
  <c r="E24" i="13" l="1"/>
  <c r="E26" i="13"/>
  <c r="E9" i="12" l="1"/>
  <c r="E11" i="12"/>
  <c r="E18" i="12"/>
  <c r="E75" i="10"/>
  <c r="H75" i="10" s="1"/>
  <c r="E13" i="12"/>
  <c r="D60" i="10"/>
  <c r="D61" i="10"/>
  <c r="D62" i="10"/>
  <c r="D63" i="10"/>
  <c r="D58" i="10"/>
  <c r="D37" i="10"/>
  <c r="D39" i="10"/>
  <c r="D40" i="10"/>
  <c r="D41" i="10"/>
  <c r="D36" i="10"/>
  <c r="F14" i="12"/>
  <c r="F13" i="12"/>
  <c r="G14" i="12"/>
  <c r="G13" i="12"/>
  <c r="H14" i="12"/>
  <c r="H13" i="12"/>
  <c r="I14" i="12"/>
  <c r="I13" i="12"/>
  <c r="E14" i="12"/>
  <c r="E220" i="13"/>
  <c r="I12" i="12" s="1"/>
  <c r="E219" i="13"/>
  <c r="I11" i="12" s="1"/>
  <c r="E218" i="13"/>
  <c r="I10" i="12" s="1"/>
  <c r="E217" i="13"/>
  <c r="I9" i="12" s="1"/>
  <c r="E172" i="13"/>
  <c r="H12" i="12" s="1"/>
  <c r="E171" i="13"/>
  <c r="H11" i="12" s="1"/>
  <c r="E170" i="13"/>
  <c r="H10" i="12" s="1"/>
  <c r="E169" i="13"/>
  <c r="H9" i="12" s="1"/>
  <c r="E124" i="13"/>
  <c r="G12" i="12" s="1"/>
  <c r="E123" i="13"/>
  <c r="G11" i="12" s="1"/>
  <c r="E122" i="13"/>
  <c r="G10" i="12" s="1"/>
  <c r="E121" i="13"/>
  <c r="G9" i="12" s="1"/>
  <c r="E75" i="13"/>
  <c r="F12" i="12" s="1"/>
  <c r="E74" i="13"/>
  <c r="F11" i="12" s="1"/>
  <c r="E73" i="13"/>
  <c r="F10" i="12" s="1"/>
  <c r="E72" i="13"/>
  <c r="F9" i="12" s="1"/>
  <c r="E25" i="13"/>
  <c r="E10" i="12" s="1"/>
  <c r="E27" i="13"/>
  <c r="E12" i="12" s="1"/>
  <c r="H72" i="10"/>
  <c r="F75" i="10" s="1"/>
  <c r="E72" i="10"/>
  <c r="J10" i="12" l="1"/>
  <c r="F16" i="14" s="1"/>
  <c r="J13" i="12"/>
  <c r="J9" i="12"/>
  <c r="J14" i="12"/>
  <c r="J16" i="14" s="1"/>
  <c r="J12" i="12"/>
  <c r="F18" i="14" s="1"/>
  <c r="J11" i="12"/>
  <c r="F17" i="14" s="1"/>
  <c r="F19" i="14"/>
  <c r="E19" i="12"/>
  <c r="F20" i="14" s="1"/>
  <c r="E30" i="12" l="1"/>
  <c r="E25" i="12"/>
  <c r="H25" i="14" s="1"/>
  <c r="E22" i="12"/>
  <c r="E31" i="12" s="1"/>
  <c r="E20" i="12"/>
  <c r="E21" i="12" s="1"/>
  <c r="F15" i="14"/>
  <c r="J15" i="14"/>
  <c r="J17" i="14" l="1"/>
  <c r="E23" i="12"/>
  <c r="J20" i="14" s="1"/>
  <c r="E26" i="12"/>
  <c r="H26" i="14" s="1"/>
  <c r="E27" i="12"/>
  <c r="J18" i="14"/>
  <c r="E28" i="12" l="1"/>
  <c r="E32" i="12"/>
  <c r="E33" i="12" s="1"/>
  <c r="J19" i="14"/>
  <c r="H27" i="14"/>
  <c r="H28" i="14" l="1"/>
</calcChain>
</file>

<file path=xl/sharedStrings.xml><?xml version="1.0" encoding="utf-8"?>
<sst xmlns="http://schemas.openxmlformats.org/spreadsheetml/2006/main" count="364" uniqueCount="209">
  <si>
    <t>Gas Utility</t>
  </si>
  <si>
    <t>Building Type</t>
  </si>
  <si>
    <t>State</t>
  </si>
  <si>
    <t>HVAC</t>
  </si>
  <si>
    <t>Measure Life</t>
  </si>
  <si>
    <t>Electric Utility</t>
  </si>
  <si>
    <t>Payee</t>
  </si>
  <si>
    <t>Incorporated</t>
  </si>
  <si>
    <t>Electric Acct. Number</t>
  </si>
  <si>
    <t>Gas Acct. Number</t>
  </si>
  <si>
    <t>Measure #1</t>
  </si>
  <si>
    <t>Measure #2</t>
  </si>
  <si>
    <t>Measure #3</t>
  </si>
  <si>
    <t>Yes</t>
  </si>
  <si>
    <t>No</t>
  </si>
  <si>
    <t>Other</t>
  </si>
  <si>
    <t>Customer</t>
  </si>
  <si>
    <t>Contractor</t>
  </si>
  <si>
    <t>Atlantic City Electric</t>
  </si>
  <si>
    <t>South Jersey Gas</t>
  </si>
  <si>
    <t>PSE&amp;G</t>
  </si>
  <si>
    <t>New Jersey Natural Gas</t>
  </si>
  <si>
    <t>Rockland Electric Co.</t>
  </si>
  <si>
    <t>Elizabethtown Gas</t>
  </si>
  <si>
    <t>Jersey Central P&amp;L</t>
  </si>
  <si>
    <t>Tech Code</t>
  </si>
  <si>
    <t>AMC</t>
  </si>
  <si>
    <t>WHR</t>
  </si>
  <si>
    <t>Estimated Incentive</t>
  </si>
  <si>
    <t>Office</t>
  </si>
  <si>
    <t>Retail</t>
  </si>
  <si>
    <t>Industrial</t>
  </si>
  <si>
    <t>Municipality</t>
  </si>
  <si>
    <t>-</t>
  </si>
  <si>
    <t>Total Measure Cost (Material and Labor)</t>
  </si>
  <si>
    <t>Utility Rate Analysis</t>
  </si>
  <si>
    <t>Instructions</t>
  </si>
  <si>
    <t>Electric Delivery Utility (dropdown)</t>
  </si>
  <si>
    <t>Gas Delivery Utility (dropdown)</t>
  </si>
  <si>
    <t>Service Period 
Start Date</t>
  </si>
  <si>
    <t>Service Period 
End Date</t>
  </si>
  <si>
    <t>Billed kWh</t>
  </si>
  <si>
    <t>kW Peak</t>
  </si>
  <si>
    <t>Delivery Cost</t>
  </si>
  <si>
    <t>Supply Cost</t>
  </si>
  <si>
    <t>Subtotal/Max</t>
  </si>
  <si>
    <t>Total Billed kWh</t>
  </si>
  <si>
    <t>Total Electric Cost</t>
  </si>
  <si>
    <t>$/kWh</t>
  </si>
  <si>
    <t>Electric Summary</t>
  </si>
  <si>
    <t>Billed Therms</t>
  </si>
  <si>
    <t>Subtotal</t>
  </si>
  <si>
    <t>Total Billed Therms</t>
  </si>
  <si>
    <t>Total Gas Cost</t>
  </si>
  <si>
    <t>$/therm</t>
  </si>
  <si>
    <t>Gas Summary</t>
  </si>
  <si>
    <t>Custom Project Details</t>
  </si>
  <si>
    <t>Enter Text Here</t>
  </si>
  <si>
    <t>Insert Text Here</t>
  </si>
  <si>
    <t>A - Existing Equipment Description and Operation:</t>
  </si>
  <si>
    <t>B - Proposed Equipment Description and Operation:</t>
  </si>
  <si>
    <t xml:space="preserve">C - Savings Methodology Description: </t>
  </si>
  <si>
    <t>D - Baseline Determination Description:</t>
  </si>
  <si>
    <t>E - Operation and Maintenance Savings Description:</t>
  </si>
  <si>
    <t>Commercial</t>
  </si>
  <si>
    <t>County</t>
  </si>
  <si>
    <t>Regional Authority</t>
  </si>
  <si>
    <t>Federal</t>
  </si>
  <si>
    <t>School: K-12</t>
  </si>
  <si>
    <t>School: College / University : Public</t>
  </si>
  <si>
    <t>School: College / University : Private</t>
  </si>
  <si>
    <t>School: Vocational / Technical</t>
  </si>
  <si>
    <t>School: Other</t>
  </si>
  <si>
    <t>Multifamily</t>
  </si>
  <si>
    <t>Non-Profit</t>
  </si>
  <si>
    <t>Company Type</t>
  </si>
  <si>
    <t>Bank / Financial Center</t>
  </si>
  <si>
    <t>Center / Club / Meeting Hall / Public Assembly</t>
  </si>
  <si>
    <t>Classroom / Laboratory / Administrative</t>
  </si>
  <si>
    <t>Clinic / Medical Office</t>
  </si>
  <si>
    <t xml:space="preserve">Convenience Store </t>
  </si>
  <si>
    <t>Court House</t>
  </si>
  <si>
    <t>Datacenter / Telecommunications</t>
  </si>
  <si>
    <t>Dormitory</t>
  </si>
  <si>
    <t>Elementary School</t>
  </si>
  <si>
    <t xml:space="preserve">Emergency Services </t>
  </si>
  <si>
    <t>Energy/Power Station</t>
  </si>
  <si>
    <t>Garage / Parking Structure</t>
  </si>
  <si>
    <t>Gas Station (stand-alone)</t>
  </si>
  <si>
    <t>Gas Station (w/ Convenience Store)</t>
  </si>
  <si>
    <t xml:space="preserve">Grocery / Supermarket / Food Sales </t>
  </si>
  <si>
    <t>Gymnasium / Fitness Center</t>
  </si>
  <si>
    <t>High School</t>
  </si>
  <si>
    <t>Hospital / Medical Center</t>
  </si>
  <si>
    <t>Hotel / Casino / Convention Center</t>
  </si>
  <si>
    <t>Hotel / Motel</t>
  </si>
  <si>
    <t>Laundromat</t>
  </si>
  <si>
    <t>Library</t>
  </si>
  <si>
    <t>Mall</t>
  </si>
  <si>
    <t>Middle School</t>
  </si>
  <si>
    <t>Mixed-Use</t>
  </si>
  <si>
    <t>Multifamily - Low Rise / Garden</t>
  </si>
  <si>
    <t>Multifamily - Mid/High Rise</t>
  </si>
  <si>
    <t>Nursing Home / Assisted Living</t>
  </si>
  <si>
    <t>Parking Lot / Street / Traffic Lights</t>
  </si>
  <si>
    <t>Penitentiary / Jail / Prison</t>
  </si>
  <si>
    <t>Pharmaceutical / Laboratory</t>
  </si>
  <si>
    <t>Post Office / Mailing Center</t>
  </si>
  <si>
    <t>Pre-school / Daycare</t>
  </si>
  <si>
    <t>Private School / Mixed Grades</t>
  </si>
  <si>
    <t>Production / Manufacturing</t>
  </si>
  <si>
    <t>Recreation / Entertainment / Parks</t>
  </si>
  <si>
    <t>Refinery</t>
  </si>
  <si>
    <t>Religious Institution</t>
  </si>
  <si>
    <t>Restaurant - Fast Food / Food Service</t>
  </si>
  <si>
    <t xml:space="preserve">Restaurant - Sit Down / Bar </t>
  </si>
  <si>
    <t>Service</t>
  </si>
  <si>
    <t>Storage - Conditioned</t>
  </si>
  <si>
    <t>Storage - Unconditioned</t>
  </si>
  <si>
    <t>Student Center / Cafeteria</t>
  </si>
  <si>
    <t>Transportation</t>
  </si>
  <si>
    <t>University / College - General</t>
  </si>
  <si>
    <t>Warehouse - Conditioned / Refrigerated</t>
  </si>
  <si>
    <t>Warehouse - Unconditioned</t>
  </si>
  <si>
    <t>Water / Wastewater Treatment / Pumping</t>
  </si>
  <si>
    <t>Lighting</t>
  </si>
  <si>
    <t>Refrigeration</t>
  </si>
  <si>
    <t>Enhanced Incentives</t>
  </si>
  <si>
    <t>Owned or operated by a Municipal Entity</t>
  </si>
  <si>
    <t>Located in an Urban Enterprise Zone (UEZ)</t>
  </si>
  <si>
    <t>Located in an Opportunity Zone (OZ)</t>
  </si>
  <si>
    <t>Owned or operated by a County Entity</t>
  </si>
  <si>
    <t>Owned or operated by K-12 Public School</t>
  </si>
  <si>
    <t>Designated as Affordable Housing</t>
  </si>
  <si>
    <t>Enhanced?</t>
  </si>
  <si>
    <t>kWh annual</t>
  </si>
  <si>
    <t>Therms Annual</t>
  </si>
  <si>
    <t>Baseline Cost</t>
  </si>
  <si>
    <t>Prior to Measure Implementation</t>
  </si>
  <si>
    <t>After Measure Implementation</t>
  </si>
  <si>
    <t xml:space="preserve">System(s) Annual kWh </t>
  </si>
  <si>
    <t>System(s) Annual kW Demand</t>
  </si>
  <si>
    <t>System(s) Annual Therms</t>
  </si>
  <si>
    <t>System(s) Annual O&amp;M Costs</t>
  </si>
  <si>
    <t xml:space="preserve">Resource Savings </t>
  </si>
  <si>
    <t>kWh</t>
  </si>
  <si>
    <t>Therms</t>
  </si>
  <si>
    <t>Dollars</t>
  </si>
  <si>
    <t>kW</t>
  </si>
  <si>
    <t>Total Baseline Cost (Material and Labor), if applicable</t>
  </si>
  <si>
    <t>Measure Savings</t>
  </si>
  <si>
    <t>Measure  Operational Details</t>
  </si>
  <si>
    <t>Equipment Location(s)</t>
  </si>
  <si>
    <t>Measure Associated Implementation Costs</t>
  </si>
  <si>
    <t>Measure #5</t>
  </si>
  <si>
    <t>Measure #4</t>
  </si>
  <si>
    <t>measure</t>
  </si>
  <si>
    <t>kW demand</t>
  </si>
  <si>
    <t>O&amp;M</t>
  </si>
  <si>
    <t xml:space="preserve">Proposed Project Cost </t>
  </si>
  <si>
    <t>Total</t>
  </si>
  <si>
    <t>Utility Rates</t>
  </si>
  <si>
    <t>$/Therm</t>
  </si>
  <si>
    <t>$0.16/kWh &amp; $1.60/Therm</t>
  </si>
  <si>
    <t>Buydown to 1 year payback</t>
  </si>
  <si>
    <t>$0.32/kWh &amp; $3.20/Therm</t>
  </si>
  <si>
    <t>Annual Energy Cost Savings</t>
  </si>
  <si>
    <t>Total Annual Cost Savings</t>
  </si>
  <si>
    <t>Incremental Cost</t>
  </si>
  <si>
    <t>50% of Incremental Cost</t>
  </si>
  <si>
    <t>80% of Incremental Cost</t>
  </si>
  <si>
    <t>Project Summary</t>
  </si>
  <si>
    <t>Total Annual kWh Saved</t>
  </si>
  <si>
    <t>Total Annual kW Demand Saved</t>
  </si>
  <si>
    <t>Total Annual Therms Saved</t>
  </si>
  <si>
    <t>Total Annual O&amp;M Costs Saved</t>
  </si>
  <si>
    <t xml:space="preserve">Total Project Cost </t>
  </si>
  <si>
    <t>Total Baseline Project Cost, if applicable</t>
  </si>
  <si>
    <t>Account Number</t>
  </si>
  <si>
    <t>abc123</t>
  </si>
  <si>
    <t>abc234</t>
  </si>
  <si>
    <t>Payback Without Incentives</t>
  </si>
  <si>
    <t>Electric Utility Rate $/kWh</t>
  </si>
  <si>
    <t>Gas Utility Rate $/Therm</t>
  </si>
  <si>
    <t xml:space="preserve">Estimated Incentive </t>
  </si>
  <si>
    <t>Test = A x B</t>
  </si>
  <si>
    <t>Customer Claim (A)</t>
  </si>
  <si>
    <t>Incentive calculation is the lesser of the three calculations displayed above. All figures are subject to program review.</t>
  </si>
  <si>
    <t>Enhanced Incentives Applied for Eligible Customer's Existing Building  ?</t>
  </si>
  <si>
    <t>Please select all that apply below. See Enhanced Incentive Eligibilty tab for more information.</t>
  </si>
  <si>
    <t>Select the electric and gas utility provider(s) for the project facility from dropdown menu below. Enter all account number(s) for the facility in the space provided.</t>
  </si>
  <si>
    <t>←</t>
  </si>
  <si>
    <t>Click plus sign for additional measure</t>
  </si>
  <si>
    <t>Complete the information below for each custom measure. Fields are shown for the first measure, additional fields can be unhidden by clicking on the "plus sign" to the left of the rows below.</t>
  </si>
  <si>
    <t>Measure Life (per operating hours; 18 year Max)</t>
  </si>
  <si>
    <t>Pre-Install Annual Hours (associated w/ measure)</t>
  </si>
  <si>
    <t>Post-Install Annual Hours (associated w/ measure)</t>
  </si>
  <si>
    <t xml:space="preserve">Based on applicant input on Project Info tab, subject to program review. </t>
  </si>
  <si>
    <t xml:space="preserve">Totals gathered from applicant input on prior tabs, subject to program review. </t>
  </si>
  <si>
    <t>Enter the total energy use and corresponding energy costs from the bill(s) in the tables below. Note, only one (1) month of bills is required for each account. Additional bills may be requested by the Program Manager (see Application for details).</t>
  </si>
  <si>
    <t>Project Name</t>
  </si>
  <si>
    <t>Customer Name</t>
  </si>
  <si>
    <t>Application Number 
(assigned upon submission)</t>
  </si>
  <si>
    <t>FY22 July 1, 2021 – June 30, 2022</t>
  </si>
  <si>
    <t>(Example)  7/1/2020</t>
  </si>
  <si>
    <t>Is this project eligible for Enhanced Incentives (see Application and Program Guide for details)?</t>
  </si>
  <si>
    <t>Custom Measure Worksheet - Existing Building</t>
  </si>
  <si>
    <t>Electric Energy Use and Cost</t>
  </si>
  <si>
    <t>Natural Gas Energy Use and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</si>
</sst>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mbria"/>
      <family val="1"/>
      <scheme val="major"/>
    </font>
    <font>
      <b/>
      <sz val="10"/>
      <color theme="1"/>
      <name val="Cambria"/>
      <family val="1"/>
      <scheme val="major"/>
    </font>
    <font>
      <b/>
      <sz val="14"/>
      <color theme="0"/>
      <name val="Cambria"/>
      <family val="1"/>
      <scheme val="major"/>
    </font>
    <font>
      <b/>
      <sz val="14"/>
      <color theme="0"/>
      <name val="Arial"/>
      <family val="2"/>
    </font>
    <font>
      <sz val="10"/>
      <color theme="1"/>
      <name val="Times New Roman"/>
      <family val="1"/>
    </font>
    <font>
      <sz val="11"/>
      <color theme="1"/>
      <name val="Times New Roman"/>
      <family val="1"/>
    </font>
    <font>
      <b/>
      <sz val="10"/>
      <color theme="1"/>
      <name val="Times New Roman"/>
      <family val="1"/>
    </font>
    <font>
      <b/>
      <sz val="10"/>
      <name val="Times New Roman"/>
      <family val="1"/>
    </font>
    <font>
      <b/>
      <sz val="11"/>
      <color theme="1"/>
      <name val="Times New Roman"/>
      <family val="1"/>
    </font>
    <font>
      <sz val="10"/>
      <color theme="1"/>
      <name val="Arial"/>
      <family val="2"/>
    </font>
    <font>
      <sz val="10"/>
      <name val="Times New Roman"/>
      <family val="1"/>
    </font>
    <font>
      <sz val="12"/>
      <name val="Times New Roman"/>
      <family val="1"/>
    </font>
    <font>
      <b/>
      <sz val="14"/>
      <color rgb="FFFF0000"/>
      <name val="Times New Roman"/>
      <family val="1"/>
    </font>
    <font>
      <b/>
      <sz val="12"/>
      <color theme="1"/>
      <name val="Times New Roman"/>
      <family val="1"/>
    </font>
    <font>
      <sz val="10"/>
      <color theme="1"/>
      <name val="Arial Narrow"/>
      <family val="2"/>
    </font>
    <font>
      <sz val="10"/>
      <name val="Arial Narrow"/>
      <family val="2"/>
    </font>
    <font>
      <i/>
      <sz val="11"/>
      <color theme="1"/>
      <name val="Calibri"/>
      <family val="2"/>
      <scheme val="minor"/>
    </font>
    <font>
      <i/>
      <sz val="9"/>
      <color rgb="FFFF0000"/>
      <name val="Calibri"/>
      <family val="2"/>
      <scheme val="minor"/>
    </font>
    <font>
      <b/>
      <sz val="18"/>
      <color theme="4" tint="-0.249977111117893"/>
      <name val="Arial"/>
      <family val="2"/>
    </font>
    <font>
      <sz val="14"/>
      <name val="Arial"/>
      <family val="2"/>
    </font>
    <font>
      <b/>
      <u/>
      <sz val="12"/>
      <color rgb="FFFF0000"/>
      <name val="Arial"/>
      <family val="2"/>
    </font>
    <font>
      <b/>
      <sz val="11"/>
      <name val="Times New Roman"/>
      <family val="1"/>
    </font>
    <font>
      <b/>
      <sz val="18"/>
      <color rgb="FFFF0000"/>
      <name val="Calibri"/>
      <family val="2"/>
    </font>
    <font>
      <sz val="14"/>
      <name val="Times New Roman"/>
      <family val="1"/>
    </font>
    <font>
      <sz val="11"/>
      <name val="Arial"/>
      <family val="2"/>
    </font>
    <font>
      <sz val="11"/>
      <color theme="1"/>
      <name val="Arial"/>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theme="3" tint="-0.499984740745262"/>
      </bottom>
      <diagonal/>
    </border>
    <border>
      <left/>
      <right/>
      <top style="medium">
        <color indexed="64"/>
      </top>
      <bottom style="thin">
        <color theme="3" tint="-0.499984740745262"/>
      </bottom>
      <diagonal/>
    </border>
    <border>
      <left/>
      <right style="thin">
        <color theme="3" tint="-0.499984740745262"/>
      </right>
      <top style="medium">
        <color indexed="64"/>
      </top>
      <bottom style="thin">
        <color theme="3" tint="-0.499984740745262"/>
      </bottom>
      <diagonal/>
    </border>
    <border>
      <left style="thin">
        <color theme="3" tint="-0.499984740745262"/>
      </left>
      <right/>
      <top style="medium">
        <color indexed="64"/>
      </top>
      <bottom style="thin">
        <color theme="3" tint="-0.499984740745262"/>
      </bottom>
      <diagonal/>
    </border>
    <border>
      <left/>
      <right style="medium">
        <color indexed="64"/>
      </right>
      <top style="medium">
        <color indexed="64"/>
      </top>
      <bottom style="thin">
        <color theme="3" tint="-0.499984740745262"/>
      </bottom>
      <diagonal/>
    </border>
    <border>
      <left style="medium">
        <color indexed="64"/>
      </left>
      <right/>
      <top style="thin">
        <color theme="3" tint="-0.499984740745262"/>
      </top>
      <bottom style="thin">
        <color theme="3" tint="-0.499984740745262"/>
      </bottom>
      <diagonal/>
    </border>
    <border>
      <left/>
      <right style="medium">
        <color indexed="64"/>
      </right>
      <top style="thin">
        <color theme="3" tint="-0.499984740745262"/>
      </top>
      <bottom style="thin">
        <color theme="3" tint="-0.499984740745262"/>
      </bottom>
      <diagonal/>
    </border>
    <border>
      <left style="medium">
        <color indexed="64"/>
      </left>
      <right/>
      <top style="thin">
        <color theme="3" tint="-0.499984740745262"/>
      </top>
      <bottom style="medium">
        <color indexed="64"/>
      </bottom>
      <diagonal/>
    </border>
    <border>
      <left/>
      <right/>
      <top style="thin">
        <color theme="3" tint="-0.499984740745262"/>
      </top>
      <bottom style="medium">
        <color indexed="64"/>
      </bottom>
      <diagonal/>
    </border>
    <border>
      <left/>
      <right style="thin">
        <color theme="3" tint="-0.499984740745262"/>
      </right>
      <top style="thin">
        <color theme="3" tint="-0.499984740745262"/>
      </top>
      <bottom style="medium">
        <color indexed="64"/>
      </bottom>
      <diagonal/>
    </border>
    <border>
      <left style="thin">
        <color theme="3" tint="-0.499984740745262"/>
      </left>
      <right/>
      <top style="thin">
        <color theme="3" tint="-0.499984740745262"/>
      </top>
      <bottom style="medium">
        <color indexed="64"/>
      </bottom>
      <diagonal/>
    </border>
    <border>
      <left/>
      <right style="medium">
        <color indexed="64"/>
      </right>
      <top style="thin">
        <color theme="3" tint="-0.499984740745262"/>
      </top>
      <bottom style="medium">
        <color indexed="64"/>
      </bottom>
      <diagonal/>
    </border>
    <border>
      <left/>
      <right style="thin">
        <color indexed="64"/>
      </right>
      <top style="medium">
        <color indexed="64"/>
      </top>
      <bottom style="thin">
        <color indexed="64"/>
      </bottom>
      <diagonal/>
    </border>
    <border>
      <left style="thin">
        <color theme="3" tint="-0.499984740745262"/>
      </left>
      <right style="thin">
        <color theme="3" tint="-0.499984740745262"/>
      </right>
      <top/>
      <bottom style="thin">
        <color theme="3" tint="-0.499984740745262"/>
      </bottom>
      <diagonal/>
    </border>
  </borders>
  <cellStyleXfs count="2">
    <xf numFmtId="0" fontId="0" fillId="0" borderId="0"/>
    <xf numFmtId="44" fontId="1" fillId="0" borderId="0" applyFont="0" applyFill="0" applyBorder="0" applyAlignment="0" applyProtection="0"/>
  </cellStyleXfs>
  <cellXfs count="294">
    <xf numFmtId="0" fontId="0" fillId="0" borderId="0" xfId="0"/>
    <xf numFmtId="0" fontId="0" fillId="0" borderId="1" xfId="0" applyBorder="1"/>
    <xf numFmtId="0" fontId="3" fillId="3" borderId="8" xfId="0" applyFont="1" applyFill="1" applyBorder="1"/>
    <xf numFmtId="0" fontId="3" fillId="3" borderId="0" xfId="0" applyFont="1" applyFill="1" applyBorder="1"/>
    <xf numFmtId="0" fontId="3" fillId="0" borderId="4" xfId="0" applyFont="1" applyBorder="1" applyAlignment="1">
      <alignment horizontal="center" vertical="center"/>
    </xf>
    <xf numFmtId="0" fontId="3" fillId="0" borderId="0" xfId="0" applyFont="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Protection="1"/>
    <xf numFmtId="0" fontId="3" fillId="3" borderId="8" xfId="0" applyFont="1" applyFill="1" applyBorder="1" applyProtection="1"/>
    <xf numFmtId="0" fontId="3" fillId="3" borderId="0" xfId="0" applyFont="1" applyFill="1" applyBorder="1" applyProtection="1"/>
    <xf numFmtId="0" fontId="12" fillId="0" borderId="0" xfId="0" applyFont="1"/>
    <xf numFmtId="0" fontId="3" fillId="3" borderId="41" xfId="0" applyFont="1" applyFill="1" applyBorder="1"/>
    <xf numFmtId="0" fontId="3" fillId="3" borderId="41" xfId="0" applyFont="1" applyFill="1" applyBorder="1" applyProtection="1"/>
    <xf numFmtId="0" fontId="13" fillId="3" borderId="0" xfId="0" applyFont="1" applyFill="1" applyBorder="1" applyAlignment="1" applyProtection="1">
      <alignment horizontal="left" vertical="center"/>
      <protection locked="0"/>
    </xf>
    <xf numFmtId="49" fontId="13" fillId="3" borderId="0" xfId="0" applyNumberFormat="1" applyFont="1" applyFill="1" applyBorder="1" applyAlignment="1" applyProtection="1">
      <alignment horizontal="left" vertical="center"/>
      <protection locked="0"/>
    </xf>
    <xf numFmtId="3" fontId="13" fillId="3" borderId="0" xfId="0" applyNumberFormat="1" applyFont="1" applyFill="1" applyBorder="1" applyAlignment="1" applyProtection="1">
      <alignment horizontal="left" vertical="center"/>
      <protection locked="0"/>
    </xf>
    <xf numFmtId="0" fontId="0" fillId="3" borderId="0" xfId="0" applyFill="1"/>
    <xf numFmtId="165" fontId="0" fillId="3" borderId="0" xfId="0" applyNumberFormat="1" applyFill="1"/>
    <xf numFmtId="164" fontId="0" fillId="3" borderId="0" xfId="0" applyNumberFormat="1" applyFill="1"/>
    <xf numFmtId="3" fontId="7" fillId="8" borderId="26" xfId="0" applyNumberFormat="1" applyFont="1" applyFill="1" applyBorder="1" applyAlignment="1">
      <alignment horizontal="center" vertical="center"/>
    </xf>
    <xf numFmtId="14" fontId="7" fillId="8" borderId="1" xfId="0" applyNumberFormat="1" applyFont="1" applyFill="1" applyBorder="1" applyAlignment="1">
      <alignment horizontal="center" vertical="center"/>
    </xf>
    <xf numFmtId="4" fontId="7" fillId="8" borderId="1" xfId="0" applyNumberFormat="1" applyFont="1" applyFill="1" applyBorder="1" applyAlignment="1">
      <alignment horizontal="center" vertical="center"/>
    </xf>
    <xf numFmtId="164" fontId="7" fillId="8" borderId="1" xfId="1" applyNumberFormat="1" applyFont="1" applyFill="1" applyBorder="1" applyAlignment="1">
      <alignment horizontal="center" vertical="center"/>
    </xf>
    <xf numFmtId="164" fontId="7" fillId="8" borderId="19" xfId="1" applyNumberFormat="1" applyFont="1" applyFill="1" applyBorder="1" applyAlignment="1">
      <alignment horizontal="center" vertical="center"/>
    </xf>
    <xf numFmtId="3" fontId="8" fillId="3" borderId="1" xfId="0" applyNumberFormat="1" applyFont="1" applyFill="1" applyBorder="1"/>
    <xf numFmtId="0" fontId="11" fillId="8" borderId="6" xfId="0" applyFont="1" applyFill="1" applyBorder="1" applyAlignment="1">
      <alignment horizontal="right"/>
    </xf>
    <xf numFmtId="2" fontId="8" fillId="3" borderId="43" xfId="0" applyNumberFormat="1" applyFont="1" applyFill="1" applyBorder="1"/>
    <xf numFmtId="166" fontId="8" fillId="3" borderId="43" xfId="0" applyNumberFormat="1" applyFont="1" applyFill="1" applyBorder="1"/>
    <xf numFmtId="164" fontId="8" fillId="3" borderId="43" xfId="0" applyNumberFormat="1" applyFont="1" applyFill="1" applyBorder="1"/>
    <xf numFmtId="164" fontId="8" fillId="3" borderId="1" xfId="0" applyNumberFormat="1" applyFont="1" applyFill="1" applyBorder="1" applyAlignment="1"/>
    <xf numFmtId="0" fontId="11" fillId="8" borderId="6" xfId="0" applyFont="1" applyFill="1" applyBorder="1" applyAlignment="1"/>
    <xf numFmtId="0" fontId="8" fillId="3" borderId="1" xfId="0" applyNumberFormat="1" applyFont="1" applyFill="1" applyBorder="1" applyAlignment="1"/>
    <xf numFmtId="0" fontId="3" fillId="3" borderId="39" xfId="0" applyFont="1" applyFill="1" applyBorder="1" applyProtection="1"/>
    <xf numFmtId="0" fontId="3" fillId="3" borderId="40" xfId="0" applyFont="1" applyFill="1" applyBorder="1" applyProtection="1"/>
    <xf numFmtId="0" fontId="3" fillId="3" borderId="51" xfId="0" applyFont="1" applyFill="1" applyBorder="1" applyProtection="1"/>
    <xf numFmtId="0" fontId="3" fillId="3" borderId="52" xfId="0" applyFont="1" applyFill="1" applyBorder="1" applyProtection="1"/>
    <xf numFmtId="0" fontId="3" fillId="3" borderId="6" xfId="0" applyFont="1" applyFill="1" applyBorder="1" applyProtection="1"/>
    <xf numFmtId="0" fontId="3" fillId="3" borderId="7" xfId="0" applyFont="1" applyFill="1" applyBorder="1" applyProtection="1"/>
    <xf numFmtId="3" fontId="7" fillId="8" borderId="1" xfId="0" applyNumberFormat="1" applyFont="1" applyFill="1" applyBorder="1" applyAlignment="1">
      <alignment horizontal="center" vertical="center"/>
    </xf>
    <xf numFmtId="14" fontId="8" fillId="3" borderId="26" xfId="0" applyNumberFormat="1" applyFont="1" applyFill="1" applyBorder="1" applyProtection="1">
      <protection locked="0"/>
    </xf>
    <xf numFmtId="14" fontId="8" fillId="3" borderId="1" xfId="0" applyNumberFormat="1" applyFont="1" applyFill="1" applyBorder="1" applyProtection="1">
      <protection locked="0"/>
    </xf>
    <xf numFmtId="3" fontId="8" fillId="3" borderId="1" xfId="0" applyNumberFormat="1" applyFont="1" applyFill="1" applyBorder="1" applyProtection="1">
      <protection locked="0"/>
    </xf>
    <xf numFmtId="166" fontId="8" fillId="3" borderId="1" xfId="0" applyNumberFormat="1" applyFont="1" applyFill="1" applyBorder="1" applyProtection="1">
      <protection locked="0"/>
    </xf>
    <xf numFmtId="164" fontId="8" fillId="3" borderId="1" xfId="0" applyNumberFormat="1" applyFont="1" applyFill="1" applyBorder="1" applyProtection="1">
      <protection locked="0"/>
    </xf>
    <xf numFmtId="164" fontId="8" fillId="3" borderId="19" xfId="0" applyNumberFormat="1" applyFont="1" applyFill="1" applyBorder="1" applyProtection="1">
      <protection locked="0"/>
    </xf>
    <xf numFmtId="3" fontId="8" fillId="3" borderId="42" xfId="0" applyNumberFormat="1" applyFont="1" applyFill="1" applyBorder="1" applyProtection="1">
      <protection locked="0"/>
    </xf>
    <xf numFmtId="166" fontId="8" fillId="3" borderId="42" xfId="0" applyNumberFormat="1" applyFont="1" applyFill="1" applyBorder="1" applyProtection="1">
      <protection locked="0"/>
    </xf>
    <xf numFmtId="164" fontId="8" fillId="3" borderId="42" xfId="0" applyNumberFormat="1" applyFont="1" applyFill="1" applyBorder="1" applyProtection="1">
      <protection locked="0"/>
    </xf>
    <xf numFmtId="164" fontId="8" fillId="3" borderId="20" xfId="0" applyNumberFormat="1" applyFont="1" applyFill="1" applyBorder="1" applyProtection="1">
      <protection locked="0"/>
    </xf>
    <xf numFmtId="14" fontId="8" fillId="3" borderId="27" xfId="0" applyNumberFormat="1" applyFont="1" applyFill="1" applyBorder="1" applyProtection="1">
      <protection locked="0"/>
    </xf>
    <xf numFmtId="14" fontId="8" fillId="3" borderId="42" xfId="0" applyNumberFormat="1" applyFont="1" applyFill="1" applyBorder="1" applyProtection="1">
      <protection locked="0"/>
    </xf>
    <xf numFmtId="0" fontId="4" fillId="2"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17" fillId="0" borderId="2" xfId="0" applyFont="1" applyBorder="1"/>
    <xf numFmtId="0" fontId="17" fillId="0" borderId="16" xfId="0" applyFont="1" applyBorder="1"/>
    <xf numFmtId="0" fontId="18" fillId="0" borderId="16" xfId="0" applyFont="1" applyBorder="1"/>
    <xf numFmtId="0" fontId="17" fillId="0" borderId="16" xfId="0" applyFont="1" applyFill="1" applyBorder="1"/>
    <xf numFmtId="0" fontId="18" fillId="0" borderId="16" xfId="0" applyFont="1" applyFill="1" applyBorder="1"/>
    <xf numFmtId="0" fontId="17" fillId="0" borderId="3" xfId="0" applyFont="1" applyBorder="1"/>
    <xf numFmtId="0" fontId="11" fillId="8" borderId="37" xfId="0" applyFont="1" applyFill="1" applyBorder="1" applyAlignment="1">
      <alignment horizontal="right"/>
    </xf>
    <xf numFmtId="0" fontId="3" fillId="2" borderId="0" xfId="0" applyFont="1" applyFill="1" applyAlignment="1">
      <alignment horizontal="center" vertical="center"/>
    </xf>
    <xf numFmtId="0" fontId="3" fillId="0" borderId="0" xfId="0" applyFont="1" applyAlignment="1">
      <alignment horizontal="left" vertical="top"/>
    </xf>
    <xf numFmtId="0" fontId="10" fillId="9" borderId="44" xfId="0" applyFont="1" applyFill="1" applyBorder="1" applyAlignment="1">
      <alignment horizontal="center" vertical="center" wrapText="1"/>
    </xf>
    <xf numFmtId="0" fontId="10" fillId="9" borderId="45" xfId="0" applyFont="1" applyFill="1" applyBorder="1" applyAlignment="1">
      <alignment vertical="center" wrapText="1"/>
    </xf>
    <xf numFmtId="0" fontId="10" fillId="9" borderId="46" xfId="0" applyFont="1" applyFill="1" applyBorder="1" applyAlignment="1">
      <alignment horizontal="center" vertical="center" wrapText="1"/>
    </xf>
    <xf numFmtId="0" fontId="10" fillId="9" borderId="45" xfId="0" applyFont="1" applyFill="1" applyBorder="1" applyAlignment="1">
      <alignment horizontal="center" vertical="center" wrapText="1"/>
    </xf>
    <xf numFmtId="44" fontId="0" fillId="0" borderId="1" xfId="1" applyFont="1" applyBorder="1"/>
    <xf numFmtId="0" fontId="0" fillId="0" borderId="19" xfId="0" applyBorder="1"/>
    <xf numFmtId="0" fontId="0" fillId="0" borderId="26" xfId="0" applyBorder="1"/>
    <xf numFmtId="0" fontId="2" fillId="0" borderId="26" xfId="0" applyFont="1" applyBorder="1"/>
    <xf numFmtId="0" fontId="2" fillId="0" borderId="1" xfId="0" applyFont="1" applyBorder="1"/>
    <xf numFmtId="0" fontId="2" fillId="0" borderId="19" xfId="0" applyFont="1" applyBorder="1"/>
    <xf numFmtId="0" fontId="2" fillId="3" borderId="26" xfId="0" applyFont="1" applyFill="1" applyBorder="1"/>
    <xf numFmtId="0" fontId="0" fillId="3" borderId="1" xfId="0" applyFill="1" applyBorder="1"/>
    <xf numFmtId="0" fontId="2" fillId="3" borderId="1" xfId="0" applyFont="1" applyFill="1" applyBorder="1"/>
    <xf numFmtId="0" fontId="2" fillId="3" borderId="19" xfId="0" applyFont="1" applyFill="1" applyBorder="1"/>
    <xf numFmtId="0" fontId="2" fillId="5" borderId="26" xfId="0" applyFont="1" applyFill="1" applyBorder="1"/>
    <xf numFmtId="0" fontId="0" fillId="5" borderId="1" xfId="0" applyFill="1" applyBorder="1"/>
    <xf numFmtId="0" fontId="2" fillId="5" borderId="1" xfId="0" applyFont="1" applyFill="1" applyBorder="1"/>
    <xf numFmtId="0" fontId="2" fillId="5" borderId="19" xfId="0" applyFont="1" applyFill="1" applyBorder="1"/>
    <xf numFmtId="0" fontId="2" fillId="5" borderId="27" xfId="0" applyFont="1" applyFill="1" applyBorder="1"/>
    <xf numFmtId="44" fontId="0" fillId="5" borderId="42" xfId="1" applyFont="1" applyFill="1" applyBorder="1"/>
    <xf numFmtId="44" fontId="2" fillId="5" borderId="42" xfId="1" applyFont="1" applyFill="1" applyBorder="1"/>
    <xf numFmtId="0" fontId="2" fillId="5" borderId="20" xfId="0" applyFont="1" applyFill="1" applyBorder="1"/>
    <xf numFmtId="0" fontId="0" fillId="5" borderId="19" xfId="0" applyFill="1" applyBorder="1"/>
    <xf numFmtId="44" fontId="0" fillId="0" borderId="43" xfId="1" applyFont="1" applyBorder="1"/>
    <xf numFmtId="44" fontId="0" fillId="0" borderId="0" xfId="0" applyNumberFormat="1"/>
    <xf numFmtId="44" fontId="0" fillId="0" borderId="0" xfId="1" applyFont="1"/>
    <xf numFmtId="14" fontId="8" fillId="3" borderId="56" xfId="0" applyNumberFormat="1" applyFont="1" applyFill="1" applyBorder="1" applyProtection="1">
      <protection locked="0"/>
    </xf>
    <xf numFmtId="3" fontId="11" fillId="9" borderId="26" xfId="0" applyNumberFormat="1" applyFont="1" applyFill="1" applyBorder="1" applyAlignment="1">
      <alignment horizontal="center" vertical="center" wrapText="1"/>
    </xf>
    <xf numFmtId="3" fontId="11" fillId="9" borderId="1" xfId="0" applyNumberFormat="1" applyFont="1" applyFill="1" applyBorder="1" applyAlignment="1">
      <alignment horizontal="center" vertical="center" wrapText="1"/>
    </xf>
    <xf numFmtId="3" fontId="11" fillId="9" borderId="19" xfId="0" applyNumberFormat="1" applyFont="1" applyFill="1" applyBorder="1" applyAlignment="1">
      <alignment horizontal="center" vertical="center" wrapText="1"/>
    </xf>
    <xf numFmtId="0" fontId="8" fillId="3" borderId="1" xfId="0" applyNumberFormat="1" applyFont="1" applyFill="1" applyBorder="1" applyProtection="1">
      <protection locked="0"/>
    </xf>
    <xf numFmtId="0" fontId="0" fillId="0" borderId="1" xfId="0" applyFont="1" applyFill="1" applyBorder="1"/>
    <xf numFmtId="0" fontId="0" fillId="0" borderId="0" xfId="0" applyNumberFormat="1"/>
    <xf numFmtId="0" fontId="0" fillId="4" borderId="1" xfId="0" applyFont="1" applyFill="1" applyBorder="1"/>
    <xf numFmtId="44" fontId="0" fillId="0" borderId="19" xfId="0" applyNumberFormat="1" applyFont="1" applyFill="1" applyBorder="1"/>
    <xf numFmtId="44" fontId="1" fillId="4" borderId="1" xfId="1" applyFont="1" applyFill="1" applyBorder="1"/>
    <xf numFmtId="44" fontId="0" fillId="4" borderId="19" xfId="0" applyNumberFormat="1" applyFont="1" applyFill="1" applyBorder="1"/>
    <xf numFmtId="0" fontId="0" fillId="4" borderId="20" xfId="0" applyFont="1" applyFill="1" applyBorder="1"/>
    <xf numFmtId="44" fontId="0" fillId="4" borderId="42" xfId="1" applyFont="1" applyFill="1" applyBorder="1"/>
    <xf numFmtId="0" fontId="14" fillId="3" borderId="0" xfId="0" applyFont="1" applyFill="1" applyBorder="1" applyAlignment="1" applyProtection="1">
      <alignment horizontal="left" vertical="center"/>
    </xf>
    <xf numFmtId="0" fontId="3" fillId="3" borderId="39" xfId="0" applyFont="1" applyFill="1" applyBorder="1"/>
    <xf numFmtId="0" fontId="3" fillId="3" borderId="40" xfId="0" applyFont="1" applyFill="1" applyBorder="1"/>
    <xf numFmtId="0" fontId="3" fillId="3" borderId="51" xfId="0" applyFont="1" applyFill="1" applyBorder="1"/>
    <xf numFmtId="0" fontId="3" fillId="3" borderId="52" xfId="0" applyFont="1" applyFill="1" applyBorder="1"/>
    <xf numFmtId="0" fontId="3" fillId="3" borderId="6" xfId="0" applyFont="1" applyFill="1" applyBorder="1"/>
    <xf numFmtId="0" fontId="3" fillId="3" borderId="7" xfId="0" applyFont="1" applyFill="1" applyBorder="1"/>
    <xf numFmtId="0" fontId="26" fillId="3" borderId="0" xfId="0" applyFont="1" applyFill="1" applyBorder="1" applyAlignment="1" applyProtection="1">
      <alignment horizontal="left" vertical="center"/>
    </xf>
    <xf numFmtId="0" fontId="25" fillId="0" borderId="0" xfId="0" applyFont="1" applyProtection="1">
      <protection locked="0"/>
    </xf>
    <xf numFmtId="0" fontId="0" fillId="0" borderId="0" xfId="0" applyProtection="1">
      <protection locked="0"/>
    </xf>
    <xf numFmtId="0" fontId="0" fillId="0" borderId="26" xfId="0" applyBorder="1" applyProtection="1">
      <protection locked="0"/>
    </xf>
    <xf numFmtId="0" fontId="2" fillId="0" borderId="1" xfId="0" applyFont="1" applyBorder="1" applyProtection="1">
      <protection locked="0"/>
    </xf>
    <xf numFmtId="0" fontId="2" fillId="3" borderId="26" xfId="0" applyFont="1" applyFill="1" applyBorder="1" applyProtection="1">
      <protection locked="0"/>
    </xf>
    <xf numFmtId="0" fontId="0" fillId="3" borderId="1" xfId="0" applyFill="1" applyBorder="1" applyProtection="1">
      <protection locked="0"/>
    </xf>
    <xf numFmtId="0" fontId="2" fillId="3" borderId="1" xfId="0" applyFont="1" applyFill="1" applyBorder="1" applyProtection="1">
      <protection locked="0"/>
    </xf>
    <xf numFmtId="0" fontId="2" fillId="3" borderId="19" xfId="0" applyFont="1" applyFill="1" applyBorder="1" applyProtection="1">
      <protection locked="0"/>
    </xf>
    <xf numFmtId="0" fontId="0" fillId="5" borderId="19" xfId="0" applyFill="1" applyBorder="1" applyProtection="1">
      <protection locked="0"/>
    </xf>
    <xf numFmtId="0" fontId="2" fillId="5" borderId="26" xfId="0" applyFont="1" applyFill="1" applyBorder="1" applyProtection="1">
      <protection locked="0"/>
    </xf>
    <xf numFmtId="0" fontId="0" fillId="5" borderId="1" xfId="0" applyFill="1" applyBorder="1" applyProtection="1">
      <protection locked="0"/>
    </xf>
    <xf numFmtId="0" fontId="2" fillId="5" borderId="1" xfId="0" applyFont="1" applyFill="1" applyBorder="1" applyProtection="1">
      <protection locked="0"/>
    </xf>
    <xf numFmtId="0" fontId="2" fillId="5" borderId="19" xfId="0" applyFont="1" applyFill="1" applyBorder="1" applyProtection="1">
      <protection locked="0"/>
    </xf>
    <xf numFmtId="0" fontId="0" fillId="0" borderId="19" xfId="0" applyBorder="1" applyProtection="1">
      <protection locked="0"/>
    </xf>
    <xf numFmtId="0" fontId="2" fillId="0" borderId="26" xfId="0" applyFont="1" applyBorder="1" applyProtection="1">
      <protection locked="0"/>
    </xf>
    <xf numFmtId="0" fontId="0" fillId="0" borderId="1" xfId="0" applyBorder="1" applyProtection="1">
      <protection locked="0"/>
    </xf>
    <xf numFmtId="0" fontId="2" fillId="0" borderId="19" xfId="0" applyFont="1" applyBorder="1" applyProtection="1">
      <protection locked="0"/>
    </xf>
    <xf numFmtId="0" fontId="2" fillId="5" borderId="27" xfId="0" applyFont="1" applyFill="1" applyBorder="1" applyProtection="1">
      <protection locked="0"/>
    </xf>
    <xf numFmtId="44" fontId="0" fillId="5" borderId="42" xfId="1" applyFont="1" applyFill="1" applyBorder="1" applyProtection="1">
      <protection locked="0"/>
    </xf>
    <xf numFmtId="44" fontId="2" fillId="5" borderId="42" xfId="1" applyFont="1" applyFill="1" applyBorder="1" applyProtection="1">
      <protection locked="0"/>
    </xf>
    <xf numFmtId="0" fontId="2" fillId="5" borderId="20" xfId="0" applyFont="1" applyFill="1" applyBorder="1" applyProtection="1">
      <protection locked="0"/>
    </xf>
    <xf numFmtId="44" fontId="0" fillId="0" borderId="43" xfId="1" applyFont="1" applyBorder="1" applyProtection="1">
      <protection locked="0"/>
    </xf>
    <xf numFmtId="0" fontId="0" fillId="0" borderId="0" xfId="0" applyFont="1"/>
    <xf numFmtId="0" fontId="28" fillId="0" borderId="0" xfId="0" applyFont="1"/>
    <xf numFmtId="0" fontId="27" fillId="10" borderId="1" xfId="0" applyFont="1" applyFill="1" applyBorder="1" applyAlignment="1" applyProtection="1">
      <alignment horizontal="left" vertical="center"/>
    </xf>
    <xf numFmtId="0" fontId="27" fillId="10" borderId="1" xfId="0" applyFont="1" applyFill="1" applyBorder="1" applyAlignment="1" applyProtection="1">
      <alignment horizontal="center" vertical="center"/>
    </xf>
    <xf numFmtId="0" fontId="27" fillId="3" borderId="1" xfId="0" applyFont="1" applyFill="1" applyBorder="1" applyAlignment="1" applyProtection="1">
      <alignment horizontal="center" vertical="center"/>
      <protection locked="0"/>
    </xf>
    <xf numFmtId="0" fontId="13" fillId="3" borderId="63" xfId="0"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24" fillId="9" borderId="58" xfId="0" applyFont="1" applyFill="1" applyBorder="1" applyAlignment="1">
      <alignment horizontal="center" vertical="center" wrapText="1"/>
    </xf>
    <xf numFmtId="0" fontId="24" fillId="9" borderId="59" xfId="0" applyFont="1" applyFill="1" applyBorder="1" applyAlignment="1">
      <alignment horizontal="center" vertical="center" wrapText="1"/>
    </xf>
    <xf numFmtId="0" fontId="24" fillId="9" borderId="60" xfId="0" applyFont="1" applyFill="1" applyBorder="1" applyAlignment="1">
      <alignment horizontal="center" vertical="center" wrapText="1"/>
    </xf>
    <xf numFmtId="0" fontId="22" fillId="3" borderId="0" xfId="0" applyFont="1" applyFill="1" applyBorder="1" applyAlignment="1" applyProtection="1">
      <alignment horizontal="center" vertical="center"/>
    </xf>
    <xf numFmtId="0" fontId="6" fillId="7" borderId="71" xfId="0" applyFont="1" applyFill="1" applyBorder="1" applyAlignment="1" applyProtection="1">
      <alignment horizontal="left" vertical="center"/>
    </xf>
    <xf numFmtId="0" fontId="5" fillId="7" borderId="71" xfId="0" applyFont="1" applyFill="1" applyBorder="1" applyAlignment="1" applyProtection="1">
      <alignment horizontal="left" vertical="center"/>
    </xf>
    <xf numFmtId="0" fontId="23" fillId="3" borderId="0" xfId="0" applyFont="1" applyFill="1" applyAlignment="1">
      <alignment horizontal="left"/>
    </xf>
    <xf numFmtId="0" fontId="14" fillId="3" borderId="0" xfId="0" applyFont="1" applyFill="1" applyBorder="1" applyAlignment="1" applyProtection="1">
      <alignment vertical="center"/>
    </xf>
    <xf numFmtId="0" fontId="21" fillId="3" borderId="8" xfId="0" applyFont="1" applyFill="1" applyBorder="1" applyAlignment="1" applyProtection="1">
      <alignment horizontal="center" vertical="center"/>
    </xf>
    <xf numFmtId="0" fontId="27" fillId="10" borderId="36" xfId="0" applyFont="1" applyFill="1" applyBorder="1" applyAlignment="1" applyProtection="1">
      <alignment horizontal="center" vertical="center" wrapText="1"/>
    </xf>
    <xf numFmtId="0" fontId="27" fillId="10" borderId="38" xfId="0" applyFont="1" applyFill="1" applyBorder="1" applyAlignment="1" applyProtection="1">
      <alignment horizontal="center" vertical="center" wrapText="1"/>
    </xf>
    <xf numFmtId="0" fontId="14" fillId="3" borderId="0" xfId="0" applyFont="1" applyFill="1" applyBorder="1" applyAlignment="1" applyProtection="1">
      <alignment horizontal="left" vertical="center" wrapText="1"/>
    </xf>
    <xf numFmtId="0" fontId="24" fillId="9" borderId="61" xfId="0" applyFont="1" applyFill="1" applyBorder="1" applyAlignment="1">
      <alignment horizontal="center" vertical="center" wrapText="1"/>
    </xf>
    <xf numFmtId="0" fontId="24" fillId="9" borderId="62" xfId="0" applyFont="1" applyFill="1" applyBorder="1" applyAlignment="1">
      <alignment horizontal="center" vertical="center" wrapText="1"/>
    </xf>
    <xf numFmtId="0" fontId="13" fillId="3" borderId="47" xfId="0" applyNumberFormat="1" applyFont="1" applyFill="1" applyBorder="1" applyAlignment="1" applyProtection="1">
      <alignment horizontal="left" vertical="center"/>
      <protection locked="0"/>
    </xf>
    <xf numFmtId="0" fontId="13" fillId="3" borderId="49" xfId="0" applyNumberFormat="1" applyFont="1" applyFill="1" applyBorder="1" applyAlignment="1" applyProtection="1">
      <alignment horizontal="left" vertical="center"/>
      <protection locked="0"/>
    </xf>
    <xf numFmtId="0" fontId="13" fillId="3" borderId="64" xfId="0" applyNumberFormat="1" applyFont="1" applyFill="1" applyBorder="1" applyAlignment="1" applyProtection="1">
      <alignment horizontal="left" vertical="center"/>
      <protection locked="0"/>
    </xf>
    <xf numFmtId="0" fontId="13" fillId="3" borderId="68" xfId="0" applyNumberFormat="1" applyFont="1" applyFill="1" applyBorder="1" applyAlignment="1" applyProtection="1">
      <alignment horizontal="left" vertical="center"/>
      <protection locked="0"/>
    </xf>
    <xf numFmtId="0" fontId="13" fillId="3" borderId="66" xfId="0" applyNumberFormat="1" applyFont="1" applyFill="1" applyBorder="1" applyAlignment="1" applyProtection="1">
      <alignment horizontal="left" vertical="center"/>
      <protection locked="0"/>
    </xf>
    <xf numFmtId="0" fontId="13" fillId="3" borderId="69" xfId="0" applyNumberFormat="1" applyFont="1" applyFill="1" applyBorder="1" applyAlignment="1" applyProtection="1">
      <alignment horizontal="left" vertical="center"/>
      <protection locked="0"/>
    </xf>
    <xf numFmtId="3" fontId="8" fillId="3" borderId="1" xfId="0" applyNumberFormat="1" applyFont="1" applyFill="1" applyBorder="1" applyAlignment="1" applyProtection="1">
      <alignment horizontal="center"/>
      <protection locked="0"/>
    </xf>
    <xf numFmtId="0" fontId="15" fillId="3" borderId="24" xfId="0" applyFont="1" applyFill="1" applyBorder="1" applyAlignment="1">
      <alignment horizontal="left"/>
    </xf>
    <xf numFmtId="0" fontId="15" fillId="3" borderId="50" xfId="0" applyFont="1" applyFill="1" applyBorder="1" applyAlignment="1">
      <alignment horizontal="left"/>
    </xf>
    <xf numFmtId="0" fontId="15" fillId="3" borderId="25" xfId="0" applyFont="1" applyFill="1" applyBorder="1" applyAlignment="1">
      <alignment horizontal="left"/>
    </xf>
    <xf numFmtId="3" fontId="11" fillId="9" borderId="1" xfId="0" applyNumberFormat="1" applyFont="1" applyFill="1" applyBorder="1" applyAlignment="1">
      <alignment horizontal="center" vertical="center" wrapText="1"/>
    </xf>
    <xf numFmtId="0" fontId="11" fillId="8" borderId="36" xfId="0" applyFont="1" applyFill="1" applyBorder="1" applyAlignment="1">
      <alignment horizontal="right"/>
    </xf>
    <xf numFmtId="0" fontId="11" fillId="8" borderId="37" xfId="0" applyFont="1" applyFill="1" applyBorder="1" applyAlignment="1">
      <alignment horizontal="right"/>
    </xf>
    <xf numFmtId="164" fontId="8" fillId="3" borderId="1" xfId="0" applyNumberFormat="1" applyFont="1" applyFill="1" applyBorder="1" applyAlignment="1">
      <alignment horizontal="center"/>
    </xf>
    <xf numFmtId="3" fontId="7" fillId="8" borderId="1" xfId="0" applyNumberFormat="1" applyFont="1" applyFill="1" applyBorder="1" applyAlignment="1">
      <alignment horizontal="center" vertical="center"/>
    </xf>
    <xf numFmtId="0" fontId="13" fillId="3" borderId="65" xfId="0" applyFont="1" applyFill="1" applyBorder="1" applyAlignment="1" applyProtection="1">
      <alignment horizontal="center" vertical="center"/>
      <protection locked="0"/>
    </xf>
    <xf numFmtId="0" fontId="13" fillId="3" borderId="66" xfId="0" applyFont="1" applyFill="1" applyBorder="1" applyAlignment="1" applyProtection="1">
      <alignment horizontal="center" vertical="center"/>
      <protection locked="0"/>
    </xf>
    <xf numFmtId="0" fontId="13" fillId="3" borderId="67" xfId="0" applyFont="1" applyFill="1" applyBorder="1" applyAlignment="1" applyProtection="1">
      <alignment horizontal="center" vertical="center"/>
      <protection locked="0"/>
    </xf>
    <xf numFmtId="3" fontId="8" fillId="3" borderId="42" xfId="0" applyNumberFormat="1" applyFont="1" applyFill="1" applyBorder="1" applyAlignment="1" applyProtection="1">
      <alignment horizontal="center"/>
      <protection locked="0"/>
    </xf>
    <xf numFmtId="2" fontId="8" fillId="3" borderId="6" xfId="0" applyNumberFormat="1" applyFont="1" applyFill="1" applyBorder="1" applyAlignment="1">
      <alignment horizontal="center"/>
    </xf>
    <xf numFmtId="2" fontId="8" fillId="3" borderId="7" xfId="0" applyNumberFormat="1" applyFont="1" applyFill="1" applyBorder="1" applyAlignment="1">
      <alignment horizontal="center"/>
    </xf>
    <xf numFmtId="0" fontId="23" fillId="3" borderId="10" xfId="0" applyFont="1" applyFill="1" applyBorder="1" applyAlignment="1">
      <alignment horizontal="left"/>
    </xf>
    <xf numFmtId="0" fontId="14" fillId="3" borderId="0" xfId="0" applyFont="1" applyFill="1" applyBorder="1" applyAlignment="1" applyProtection="1">
      <alignment horizontal="left" vertical="center"/>
    </xf>
    <xf numFmtId="0" fontId="6" fillId="6" borderId="55"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40" xfId="0" applyFont="1" applyFill="1" applyBorder="1" applyAlignment="1">
      <alignment horizontal="center" vertical="center"/>
    </xf>
    <xf numFmtId="0" fontId="14" fillId="3" borderId="36" xfId="0" applyFont="1" applyFill="1" applyBorder="1" applyAlignment="1" applyProtection="1">
      <alignment horizontal="center" vertical="center"/>
      <protection locked="0"/>
    </xf>
    <xf numFmtId="0" fontId="14" fillId="3" borderId="37"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5" borderId="54" xfId="0" applyFont="1" applyFill="1" applyBorder="1" applyAlignment="1" applyProtection="1">
      <alignment horizontal="left" vertical="center"/>
    </xf>
    <xf numFmtId="0" fontId="14" fillId="5" borderId="28" xfId="0" applyFont="1" applyFill="1" applyBorder="1" applyAlignment="1" applyProtection="1">
      <alignment horizontal="left" vertical="center"/>
    </xf>
    <xf numFmtId="0" fontId="14" fillId="5" borderId="70" xfId="0" applyFont="1" applyFill="1" applyBorder="1" applyAlignment="1" applyProtection="1">
      <alignment horizontal="left" vertical="center"/>
    </xf>
    <xf numFmtId="0" fontId="16" fillId="9" borderId="5" xfId="0" applyFont="1" applyFill="1" applyBorder="1" applyAlignment="1" applyProtection="1">
      <alignment horizontal="left" vertical="center"/>
      <protection locked="0"/>
    </xf>
    <xf numFmtId="0" fontId="16" fillId="9" borderId="9" xfId="0" applyFont="1" applyFill="1" applyBorder="1" applyAlignment="1" applyProtection="1">
      <alignment horizontal="left" vertical="center"/>
      <protection locked="0"/>
    </xf>
    <xf numFmtId="0" fontId="16" fillId="9" borderId="12"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30" xfId="0" applyFont="1" applyFill="1" applyBorder="1" applyAlignment="1" applyProtection="1">
      <alignment horizontal="left" vertical="top" wrapText="1"/>
      <protection locked="0"/>
    </xf>
    <xf numFmtId="0" fontId="7" fillId="3" borderId="34"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35" xfId="0" applyFont="1" applyFill="1" applyBorder="1" applyAlignment="1" applyProtection="1">
      <alignment horizontal="left" vertical="top" wrapText="1"/>
      <protection locked="0"/>
    </xf>
    <xf numFmtId="0" fontId="9" fillId="3" borderId="34"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9" fillId="3" borderId="33" xfId="0" applyFont="1" applyFill="1" applyBorder="1" applyAlignment="1" applyProtection="1">
      <alignment horizontal="left" vertical="top" wrapText="1"/>
      <protection locked="0"/>
    </xf>
    <xf numFmtId="0" fontId="9" fillId="3" borderId="32" xfId="0" applyFont="1" applyFill="1" applyBorder="1" applyAlignment="1" applyProtection="1">
      <alignment horizontal="left" vertical="top" wrapText="1"/>
      <protection locked="0"/>
    </xf>
    <xf numFmtId="0" fontId="2" fillId="5" borderId="26"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4" xfId="0" applyBorder="1" applyAlignment="1" applyProtection="1">
      <alignment horizontal="center"/>
      <protection locked="0"/>
    </xf>
    <xf numFmtId="0" fontId="16" fillId="9" borderId="5" xfId="0" applyFont="1" applyFill="1" applyBorder="1" applyAlignment="1" applyProtection="1">
      <alignment horizontal="center" vertical="center"/>
      <protection locked="0"/>
    </xf>
    <xf numFmtId="0" fontId="16" fillId="9" borderId="9" xfId="0" applyFont="1" applyFill="1" applyBorder="1" applyAlignment="1" applyProtection="1">
      <alignment horizontal="center" vertical="center"/>
      <protection locked="0"/>
    </xf>
    <xf numFmtId="0" fontId="16" fillId="9" borderId="12"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16" fillId="9" borderId="22" xfId="0" applyFont="1" applyFill="1" applyBorder="1" applyAlignment="1" applyProtection="1">
      <alignment horizontal="center" vertical="center"/>
      <protection locked="0"/>
    </xf>
    <xf numFmtId="0" fontId="16" fillId="9" borderId="10" xfId="0" applyFont="1" applyFill="1" applyBorder="1" applyAlignment="1" applyProtection="1">
      <alignment horizontal="center" vertical="center"/>
      <protection locked="0"/>
    </xf>
    <xf numFmtId="0" fontId="16" fillId="9" borderId="30" xfId="0" applyFont="1" applyFill="1" applyBorder="1" applyAlignment="1" applyProtection="1">
      <alignment horizontal="center" vertical="center"/>
      <protection locked="0"/>
    </xf>
    <xf numFmtId="0" fontId="2" fillId="0" borderId="19"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2" fillId="5" borderId="43" xfId="0" applyFont="1" applyFill="1" applyBorder="1" applyAlignment="1" applyProtection="1">
      <alignment horizontal="center"/>
      <protection locked="0"/>
    </xf>
    <xf numFmtId="0" fontId="6" fillId="6" borderId="5" xfId="0" applyFont="1" applyFill="1" applyBorder="1" applyAlignment="1">
      <alignment horizontal="left" vertical="center"/>
    </xf>
    <xf numFmtId="0" fontId="6" fillId="6" borderId="9" xfId="0" applyFont="1" applyFill="1" applyBorder="1" applyAlignment="1">
      <alignment horizontal="left" vertical="center"/>
    </xf>
    <xf numFmtId="0" fontId="6" fillId="6" borderId="12" xfId="0" applyFont="1" applyFill="1" applyBorder="1" applyAlignment="1">
      <alignment horizontal="left" vertical="center"/>
    </xf>
    <xf numFmtId="0" fontId="10" fillId="9" borderId="45" xfId="0" applyFont="1" applyFill="1" applyBorder="1" applyAlignment="1">
      <alignment horizontal="center" vertical="center" wrapText="1"/>
    </xf>
    <xf numFmtId="0" fontId="16" fillId="9" borderId="5" xfId="0" applyFont="1" applyFill="1" applyBorder="1" applyAlignment="1">
      <alignment horizontal="left" vertical="center"/>
    </xf>
    <xf numFmtId="0" fontId="16" fillId="9" borderId="9" xfId="0" applyFont="1" applyFill="1" applyBorder="1" applyAlignment="1">
      <alignment horizontal="left" vertical="center"/>
    </xf>
    <xf numFmtId="0" fontId="16" fillId="9" borderId="12" xfId="0" applyFont="1" applyFill="1" applyBorder="1" applyAlignment="1">
      <alignment horizontal="left" vertical="center"/>
    </xf>
    <xf numFmtId="0" fontId="6" fillId="6" borderId="31"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32" xfId="0" applyFont="1" applyFill="1" applyBorder="1" applyAlignment="1">
      <alignment horizontal="center" vertical="center"/>
    </xf>
    <xf numFmtId="0" fontId="2" fillId="5" borderId="26" xfId="0" applyFont="1" applyFill="1" applyBorder="1" applyAlignment="1">
      <alignment horizontal="center"/>
    </xf>
    <xf numFmtId="0" fontId="2" fillId="5" borderId="1" xfId="0" applyFont="1" applyFill="1" applyBorder="1" applyAlignment="1">
      <alignment horizontal="center"/>
    </xf>
    <xf numFmtId="0" fontId="16" fillId="9" borderId="22"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30" xfId="0" applyFont="1" applyFill="1" applyBorder="1" applyAlignment="1">
      <alignment horizontal="center" vertical="center"/>
    </xf>
    <xf numFmtId="0" fontId="0" fillId="0" borderId="1" xfId="0" applyBorder="1" applyAlignment="1">
      <alignment horizontal="center"/>
    </xf>
    <xf numFmtId="0" fontId="0" fillId="0" borderId="19" xfId="0" applyBorder="1" applyAlignment="1">
      <alignment horizontal="center"/>
    </xf>
    <xf numFmtId="0" fontId="16" fillId="9" borderId="5"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2" xfId="0" applyFont="1" applyFill="1" applyBorder="1" applyAlignment="1">
      <alignment horizontal="center" vertical="center"/>
    </xf>
    <xf numFmtId="0" fontId="2" fillId="5" borderId="43" xfId="0" applyFont="1" applyFill="1"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0" fillId="0" borderId="4" xfId="0"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center"/>
    </xf>
    <xf numFmtId="0" fontId="2" fillId="0" borderId="19" xfId="0" applyFont="1" applyBorder="1" applyAlignment="1">
      <alignment horizontal="center"/>
    </xf>
    <xf numFmtId="0" fontId="21" fillId="3" borderId="0" xfId="0" applyFont="1" applyFill="1" applyBorder="1" applyAlignment="1" applyProtection="1">
      <alignment horizontal="center" vertical="center"/>
    </xf>
    <xf numFmtId="0" fontId="20" fillId="0" borderId="27" xfId="0" applyFont="1" applyBorder="1" applyAlignment="1">
      <alignment horizontal="center"/>
    </xf>
    <xf numFmtId="0" fontId="20" fillId="0" borderId="42" xfId="0" applyFont="1" applyBorder="1" applyAlignment="1">
      <alignment horizontal="center"/>
    </xf>
    <xf numFmtId="0" fontId="20" fillId="0" borderId="20" xfId="0" applyFont="1" applyBorder="1" applyAlignment="1">
      <alignment horizontal="center"/>
    </xf>
    <xf numFmtId="0" fontId="0" fillId="4" borderId="34" xfId="0" applyFill="1" applyBorder="1" applyAlignment="1">
      <alignment horizontal="center"/>
    </xf>
    <xf numFmtId="0" fontId="0" fillId="4" borderId="15" xfId="0" applyFill="1" applyBorder="1" applyAlignment="1">
      <alignment horizontal="center"/>
    </xf>
    <xf numFmtId="0" fontId="0" fillId="4" borderId="35" xfId="0" applyFill="1" applyBorder="1" applyAlignment="1">
      <alignment horizontal="center"/>
    </xf>
    <xf numFmtId="0" fontId="0" fillId="4" borderId="14" xfId="0" applyFill="1" applyBorder="1" applyAlignment="1">
      <alignment horizontal="center"/>
    </xf>
    <xf numFmtId="44" fontId="19" fillId="0" borderId="1" xfId="1" applyFont="1" applyBorder="1" applyAlignment="1">
      <alignment horizontal="center"/>
    </xf>
    <xf numFmtId="0" fontId="19" fillId="0" borderId="1" xfId="0" applyFont="1" applyBorder="1" applyAlignment="1">
      <alignment horizontal="center"/>
    </xf>
    <xf numFmtId="44" fontId="2" fillId="0" borderId="1" xfId="1" applyFont="1" applyBorder="1" applyAlignment="1">
      <alignment horizontal="center"/>
    </xf>
    <xf numFmtId="0" fontId="20" fillId="0" borderId="26" xfId="0" applyFont="1" applyBorder="1" applyAlignment="1">
      <alignment horizontal="center"/>
    </xf>
    <xf numFmtId="0" fontId="20" fillId="0" borderId="1" xfId="0" applyFont="1" applyBorder="1" applyAlignment="1">
      <alignment horizontal="center"/>
    </xf>
    <xf numFmtId="0" fontId="20" fillId="0" borderId="19" xfId="0" applyFont="1" applyBorder="1" applyAlignment="1">
      <alignment horizontal="center"/>
    </xf>
    <xf numFmtId="0" fontId="0" fillId="4" borderId="26" xfId="0" applyFont="1" applyFill="1" applyBorder="1" applyAlignment="1">
      <alignment horizontal="center"/>
    </xf>
    <xf numFmtId="0" fontId="0" fillId="4" borderId="1" xfId="0" applyFont="1" applyFill="1" applyBorder="1" applyAlignment="1">
      <alignment horizontal="center"/>
    </xf>
    <xf numFmtId="0" fontId="0" fillId="0" borderId="36" xfId="0" applyFont="1" applyFill="1" applyBorder="1" applyAlignment="1">
      <alignment horizontal="center"/>
    </xf>
    <xf numFmtId="0" fontId="0" fillId="0" borderId="37" xfId="0" applyFont="1" applyFill="1" applyBorder="1" applyAlignment="1">
      <alignment horizontal="center"/>
    </xf>
    <xf numFmtId="0" fontId="0" fillId="0" borderId="38" xfId="0" applyFont="1" applyFill="1" applyBorder="1" applyAlignment="1">
      <alignment horizontal="center"/>
    </xf>
    <xf numFmtId="0" fontId="0" fillId="0" borderId="26" xfId="0" applyFont="1" applyFill="1" applyBorder="1" applyAlignment="1">
      <alignment horizontal="center"/>
    </xf>
    <xf numFmtId="0" fontId="0" fillId="0" borderId="1" xfId="0" applyFont="1" applyFill="1" applyBorder="1" applyAlignment="1">
      <alignment horizontal="center"/>
    </xf>
    <xf numFmtId="0" fontId="0" fillId="4" borderId="27" xfId="0" applyFont="1" applyFill="1" applyBorder="1" applyAlignment="1">
      <alignment horizontal="center"/>
    </xf>
    <xf numFmtId="0" fontId="0" fillId="4" borderId="42" xfId="0" applyFont="1" applyFill="1" applyBorder="1" applyAlignment="1">
      <alignment horizontal="center"/>
    </xf>
    <xf numFmtId="0" fontId="0" fillId="4" borderId="55" xfId="0" applyFont="1" applyFill="1" applyBorder="1" applyAlignment="1">
      <alignment horizontal="center"/>
    </xf>
    <xf numFmtId="0" fontId="0" fillId="4" borderId="29" xfId="0" applyFont="1" applyFill="1" applyBorder="1" applyAlignment="1">
      <alignment horizontal="center"/>
    </xf>
    <xf numFmtId="0" fontId="0" fillId="4" borderId="57" xfId="0" applyFont="1" applyFill="1" applyBorder="1" applyAlignment="1">
      <alignment horizontal="center"/>
    </xf>
    <xf numFmtId="0" fontId="6" fillId="6" borderId="22"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30" xfId="0" applyFont="1" applyFill="1" applyBorder="1" applyAlignment="1">
      <alignment horizontal="center" vertical="center"/>
    </xf>
    <xf numFmtId="44" fontId="0" fillId="0" borderId="19" xfId="1" applyFont="1" applyFill="1" applyBorder="1"/>
    <xf numFmtId="44" fontId="0" fillId="4" borderId="19" xfId="1" applyFont="1" applyFill="1" applyBorder="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1123949</xdr:colOff>
      <xdr:row>0</xdr:row>
      <xdr:rowOff>146053</xdr:rowOff>
    </xdr:from>
    <xdr:to>
      <xdr:col>3</xdr:col>
      <xdr:colOff>504265</xdr:colOff>
      <xdr:row>7</xdr:row>
      <xdr:rowOff>164670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706655" y="146053"/>
          <a:ext cx="3022228" cy="1116793"/>
        </a:xfrm>
        <a:prstGeom prst="rect">
          <a:avLst/>
        </a:prstGeom>
      </xdr:spPr>
    </xdr:pic>
    <xdr:clientData/>
  </xdr:twoCellAnchor>
  <xdr:twoCellAnchor editAs="oneCell">
    <xdr:from>
      <xdr:col>4</xdr:col>
      <xdr:colOff>1152525</xdr:colOff>
      <xdr:row>0</xdr:row>
      <xdr:rowOff>133350</xdr:rowOff>
    </xdr:from>
    <xdr:to>
      <xdr:col>6</xdr:col>
      <xdr:colOff>619125</xdr:colOff>
      <xdr:row>7</xdr:row>
      <xdr:rowOff>181144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7210425" y="133350"/>
          <a:ext cx="2257425" cy="1181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904875</xdr:colOff>
      <xdr:row>0</xdr:row>
      <xdr:rowOff>161925</xdr:rowOff>
    </xdr:from>
    <xdr:to>
      <xdr:col>3</xdr:col>
      <xdr:colOff>107016</xdr:colOff>
      <xdr:row>7</xdr:row>
      <xdr:rowOff>160184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14475" y="161925"/>
          <a:ext cx="3393141" cy="1331759"/>
        </a:xfrm>
        <a:prstGeom prst="rect">
          <a:avLst/>
        </a:prstGeom>
      </xdr:spPr>
    </xdr:pic>
    <xdr:clientData/>
  </xdr:twoCellAnchor>
  <xdr:twoCellAnchor editAs="oneCell">
    <xdr:from>
      <xdr:col>5</xdr:col>
      <xdr:colOff>337920</xdr:colOff>
      <xdr:row>1</xdr:row>
      <xdr:rowOff>21789</xdr:rowOff>
    </xdr:from>
    <xdr:to>
      <xdr:col>7</xdr:col>
      <xdr:colOff>649495</xdr:colOff>
      <xdr:row>7</xdr:row>
      <xdr:rowOff>100429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8137837" y="212289"/>
          <a:ext cx="2407075" cy="1221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476250</xdr:colOff>
      <xdr:row>0</xdr:row>
      <xdr:rowOff>95250</xdr:rowOff>
    </xdr:from>
    <xdr:to>
      <xdr:col>4</xdr:col>
      <xdr:colOff>726141</xdr:colOff>
      <xdr:row>7</xdr:row>
      <xdr:rowOff>93509</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476250" y="95250"/>
          <a:ext cx="3393141" cy="1331759"/>
        </a:xfrm>
        <a:prstGeom prst="rect">
          <a:avLst/>
        </a:prstGeom>
      </xdr:spPr>
    </xdr:pic>
    <xdr:clientData/>
  </xdr:twoCellAnchor>
  <xdr:twoCellAnchor editAs="oneCell">
    <xdr:from>
      <xdr:col>6</xdr:col>
      <xdr:colOff>771525</xdr:colOff>
      <xdr:row>1</xdr:row>
      <xdr:rowOff>66675</xdr:rowOff>
    </xdr:from>
    <xdr:to>
      <xdr:col>9</xdr:col>
      <xdr:colOff>29746</xdr:colOff>
      <xdr:row>7</xdr:row>
      <xdr:rowOff>145315</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6619875" y="257175"/>
          <a:ext cx="2401471" cy="1221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OODBRIDGE-FP2\Shared\Annual%20Program%20Doc%20Changes\FY2017\SmartStart\Custom\FY17%20Custom%20Edi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stomer Info"/>
      <sheetName val="Signature Page"/>
      <sheetName val="Incentive Summary"/>
      <sheetName val="IRR Tool"/>
      <sheetName val="Utility Rate Analysis"/>
      <sheetName val="Measure #1 Details"/>
      <sheetName val="Measure #2 Details"/>
      <sheetName val="Measure #3 Details"/>
      <sheetName val="Support"/>
      <sheetName val="Terms and Conditions"/>
    </sheetNames>
    <sheetDataSet>
      <sheetData sheetId="0"/>
      <sheetData sheetId="1"/>
      <sheetData sheetId="2"/>
      <sheetData sheetId="3"/>
      <sheetData sheetId="4"/>
      <sheetData sheetId="5"/>
      <sheetData sheetId="6"/>
      <sheetData sheetId="7"/>
      <sheetData sheetId="8"/>
      <sheetData sheetId="9">
        <row r="2">
          <cell r="D2" t="str">
            <v>Atlantic City Electric</v>
          </cell>
          <cell r="E2" t="str">
            <v>South Jersey Gas</v>
          </cell>
        </row>
        <row r="3">
          <cell r="D3" t="str">
            <v>PSE&amp;G</v>
          </cell>
          <cell r="E3" t="str">
            <v>New Jersey Natural Gas</v>
          </cell>
        </row>
        <row r="4">
          <cell r="D4" t="str">
            <v>Rockland Electric Co.</v>
          </cell>
          <cell r="E4" t="str">
            <v>Elizabethtown Gas</v>
          </cell>
        </row>
        <row r="5">
          <cell r="D5" t="str">
            <v>Jersey Central P&amp;L</v>
          </cell>
          <cell r="E5" t="str">
            <v>PSE&amp;G</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L75"/>
  <sheetViews>
    <sheetView showGridLines="0" topLeftCell="A7" zoomScaleNormal="100" workbookViewId="0">
      <selection activeCell="B50" sqref="B50"/>
    </sheetView>
  </sheetViews>
  <sheetFormatPr defaultRowHeight="15" x14ac:dyDescent="0.25"/>
  <cols>
    <col min="1" max="1" width="8.7109375" customWidth="1"/>
    <col min="2" max="2" width="27" style="31" customWidth="1"/>
    <col min="3" max="4" width="27.5703125" style="31" customWidth="1"/>
    <col min="5" max="5" width="24" style="31" customWidth="1"/>
    <col min="6" max="6" width="17.85546875" style="31" customWidth="1"/>
    <col min="7" max="7" width="21.5703125" style="31" customWidth="1"/>
    <col min="8" max="8" width="21" style="31" customWidth="1"/>
  </cols>
  <sheetData>
    <row r="1" spans="2:12" s="22" customFormat="1" ht="12.75" x14ac:dyDescent="0.2">
      <c r="B1" s="47"/>
      <c r="C1" s="23"/>
      <c r="D1" s="23"/>
      <c r="E1" s="23"/>
      <c r="F1" s="23"/>
      <c r="G1" s="23"/>
      <c r="H1" s="48"/>
    </row>
    <row r="2" spans="2:12" s="22" customFormat="1" ht="12.75" x14ac:dyDescent="0.2">
      <c r="B2" s="49"/>
      <c r="C2" s="24"/>
      <c r="D2" s="24"/>
      <c r="E2" s="24"/>
      <c r="F2" s="24"/>
      <c r="G2" s="24"/>
      <c r="H2" s="50"/>
    </row>
    <row r="3" spans="2:12" s="22" customFormat="1" ht="12.75" x14ac:dyDescent="0.2">
      <c r="B3" s="49"/>
      <c r="C3" s="24"/>
      <c r="D3" s="24"/>
      <c r="E3" s="24"/>
      <c r="F3" s="24"/>
      <c r="G3" s="24"/>
      <c r="H3" s="50"/>
    </row>
    <row r="4" spans="2:12" s="22" customFormat="1" ht="12.75" x14ac:dyDescent="0.2">
      <c r="B4" s="49"/>
      <c r="C4" s="24"/>
      <c r="D4" s="24"/>
      <c r="E4" s="24"/>
      <c r="F4" s="24"/>
      <c r="G4" s="24"/>
      <c r="H4" s="50"/>
    </row>
    <row r="5" spans="2:12" s="22" customFormat="1" ht="12.75" x14ac:dyDescent="0.2">
      <c r="B5" s="49"/>
      <c r="C5" s="24"/>
      <c r="D5" s="24"/>
      <c r="E5" s="24"/>
      <c r="F5" s="24"/>
      <c r="G5" s="24"/>
      <c r="H5" s="50"/>
    </row>
    <row r="6" spans="2:12" s="22" customFormat="1" ht="12.75" x14ac:dyDescent="0.2">
      <c r="B6" s="49"/>
      <c r="C6" s="24"/>
      <c r="D6" s="24"/>
      <c r="E6" s="24"/>
      <c r="F6" s="24"/>
      <c r="G6" s="24"/>
      <c r="H6" s="50"/>
    </row>
    <row r="7" spans="2:12" s="22" customFormat="1" ht="12.75" x14ac:dyDescent="0.2">
      <c r="B7" s="49"/>
      <c r="C7" s="24"/>
      <c r="D7" s="24"/>
      <c r="E7" s="24"/>
      <c r="F7" s="24"/>
      <c r="G7" s="24"/>
      <c r="H7" s="50"/>
    </row>
    <row r="8" spans="2:12" s="22" customFormat="1" x14ac:dyDescent="0.25">
      <c r="B8" s="49"/>
      <c r="C8" s="24"/>
      <c r="D8" s="24"/>
      <c r="E8" s="24"/>
      <c r="F8" s="24"/>
      <c r="G8" s="24"/>
      <c r="H8" s="50"/>
      <c r="I8"/>
      <c r="J8"/>
      <c r="K8"/>
      <c r="L8"/>
    </row>
    <row r="9" spans="2:12" s="22" customFormat="1" x14ac:dyDescent="0.25">
      <c r="B9" s="51"/>
      <c r="C9" s="27"/>
      <c r="D9" s="27"/>
      <c r="E9" s="27"/>
      <c r="F9" s="27"/>
      <c r="G9" s="27"/>
      <c r="H9" s="52"/>
      <c r="I9"/>
      <c r="J9"/>
      <c r="K9"/>
      <c r="L9"/>
    </row>
    <row r="10" spans="2:12" s="22" customFormat="1" ht="28.5" customHeight="1" x14ac:dyDescent="0.25">
      <c r="B10" s="164" t="s">
        <v>206</v>
      </c>
      <c r="C10" s="164"/>
      <c r="D10" s="164"/>
      <c r="E10" s="164"/>
      <c r="F10" s="164"/>
      <c r="G10" s="164"/>
      <c r="H10" s="164"/>
      <c r="I10"/>
      <c r="J10"/>
      <c r="K10"/>
      <c r="L10"/>
    </row>
    <row r="11" spans="2:12" s="25" customFormat="1" ht="24" customHeight="1" x14ac:dyDescent="0.25">
      <c r="B11" s="159" t="s">
        <v>203</v>
      </c>
      <c r="C11" s="159"/>
      <c r="D11" s="159"/>
      <c r="E11" s="159"/>
      <c r="F11" s="159"/>
      <c r="G11" s="159"/>
      <c r="H11" s="159"/>
      <c r="I11"/>
      <c r="J11"/>
      <c r="K11"/>
      <c r="L11"/>
    </row>
    <row r="12" spans="2:12" s="149" customFormat="1" ht="26.25" customHeight="1" x14ac:dyDescent="0.25">
      <c r="B12" s="150" t="s">
        <v>201</v>
      </c>
      <c r="C12" s="152"/>
      <c r="D12" s="151" t="s">
        <v>200</v>
      </c>
      <c r="E12" s="152"/>
      <c r="F12" s="165" t="s">
        <v>202</v>
      </c>
      <c r="G12" s="166"/>
      <c r="H12" s="152"/>
      <c r="I12" s="148"/>
      <c r="J12" s="148"/>
      <c r="K12" s="148"/>
      <c r="L12" s="148"/>
    </row>
    <row r="13" spans="2:12" ht="18" x14ac:dyDescent="0.25">
      <c r="B13" s="160" t="s">
        <v>35</v>
      </c>
      <c r="C13" s="161"/>
      <c r="D13" s="161"/>
      <c r="E13" s="161"/>
      <c r="F13" s="161"/>
      <c r="G13" s="161"/>
      <c r="H13" s="161"/>
    </row>
    <row r="14" spans="2:12" ht="15.75" x14ac:dyDescent="0.25">
      <c r="B14" s="162" t="s">
        <v>36</v>
      </c>
      <c r="C14" s="162"/>
      <c r="D14" s="162"/>
      <c r="E14" s="162"/>
      <c r="F14" s="162"/>
      <c r="G14" s="162"/>
      <c r="H14" s="162"/>
    </row>
    <row r="15" spans="2:12" ht="15.75" customHeight="1" x14ac:dyDescent="0.25">
      <c r="B15" s="163" t="s">
        <v>190</v>
      </c>
      <c r="C15" s="163"/>
      <c r="D15" s="163"/>
      <c r="E15" s="163"/>
      <c r="F15" s="163"/>
      <c r="G15" s="163"/>
      <c r="H15" s="163"/>
    </row>
    <row r="16" spans="2:12" ht="33.75" customHeight="1" thickBot="1" x14ac:dyDescent="0.3">
      <c r="B16" s="167" t="s">
        <v>199</v>
      </c>
      <c r="C16" s="167"/>
      <c r="D16" s="167"/>
      <c r="E16" s="167"/>
      <c r="F16" s="167"/>
      <c r="G16" s="167"/>
      <c r="H16" s="167"/>
    </row>
    <row r="17" spans="2:8" ht="15" customHeight="1" x14ac:dyDescent="0.25">
      <c r="B17" s="156" t="s">
        <v>37</v>
      </c>
      <c r="C17" s="157"/>
      <c r="D17" s="158"/>
      <c r="E17" s="168" t="s">
        <v>8</v>
      </c>
      <c r="F17" s="157"/>
      <c r="G17" s="157"/>
      <c r="H17" s="169"/>
    </row>
    <row r="18" spans="2:8" x14ac:dyDescent="0.25">
      <c r="B18" s="153"/>
      <c r="C18" s="154"/>
      <c r="D18" s="155"/>
      <c r="E18" s="170"/>
      <c r="F18" s="171"/>
      <c r="G18" s="171"/>
      <c r="H18" s="172"/>
    </row>
    <row r="19" spans="2:8" x14ac:dyDescent="0.25">
      <c r="B19" s="153"/>
      <c r="C19" s="154"/>
      <c r="D19" s="155"/>
      <c r="E19" s="170"/>
      <c r="F19" s="171"/>
      <c r="G19" s="171"/>
      <c r="H19" s="172"/>
    </row>
    <row r="20" spans="2:8" x14ac:dyDescent="0.25">
      <c r="B20" s="153"/>
      <c r="C20" s="154"/>
      <c r="D20" s="155"/>
      <c r="E20" s="170"/>
      <c r="F20" s="171"/>
      <c r="G20" s="171"/>
      <c r="H20" s="172"/>
    </row>
    <row r="21" spans="2:8" x14ac:dyDescent="0.25">
      <c r="B21" s="153"/>
      <c r="C21" s="154"/>
      <c r="D21" s="155"/>
      <c r="E21" s="170"/>
      <c r="F21" s="171"/>
      <c r="G21" s="171"/>
      <c r="H21" s="172"/>
    </row>
    <row r="22" spans="2:8" x14ac:dyDescent="0.25">
      <c r="B22" s="153"/>
      <c r="C22" s="154"/>
      <c r="D22" s="155"/>
      <c r="E22" s="170"/>
      <c r="F22" s="171"/>
      <c r="G22" s="171"/>
      <c r="H22" s="172"/>
    </row>
    <row r="23" spans="2:8" ht="15.75" thickBot="1" x14ac:dyDescent="0.3">
      <c r="B23" s="185"/>
      <c r="C23" s="186"/>
      <c r="D23" s="187"/>
      <c r="E23" s="173"/>
      <c r="F23" s="174"/>
      <c r="G23" s="174"/>
      <c r="H23" s="175"/>
    </row>
    <row r="24" spans="2:8" ht="15.75" thickBot="1" x14ac:dyDescent="0.3">
      <c r="B24" s="28"/>
      <c r="C24" s="28"/>
      <c r="D24" s="28"/>
      <c r="E24" s="29"/>
      <c r="F24" s="29"/>
      <c r="G24" s="29"/>
      <c r="H24" s="30"/>
    </row>
    <row r="25" spans="2:8" ht="15" customHeight="1" x14ac:dyDescent="0.25">
      <c r="B25" s="156" t="s">
        <v>38</v>
      </c>
      <c r="C25" s="157"/>
      <c r="D25" s="158"/>
      <c r="E25" s="168" t="s">
        <v>9</v>
      </c>
      <c r="F25" s="157"/>
      <c r="G25" s="157"/>
      <c r="H25" s="169"/>
    </row>
    <row r="26" spans="2:8" x14ac:dyDescent="0.25">
      <c r="B26" s="153"/>
      <c r="C26" s="154"/>
      <c r="D26" s="155"/>
      <c r="E26" s="170"/>
      <c r="F26" s="171"/>
      <c r="G26" s="171"/>
      <c r="H26" s="172"/>
    </row>
    <row r="27" spans="2:8" x14ac:dyDescent="0.25">
      <c r="B27" s="153"/>
      <c r="C27" s="154"/>
      <c r="D27" s="155"/>
      <c r="E27" s="170"/>
      <c r="F27" s="171"/>
      <c r="G27" s="171"/>
      <c r="H27" s="172"/>
    </row>
    <row r="28" spans="2:8" x14ac:dyDescent="0.25">
      <c r="B28" s="153"/>
      <c r="C28" s="154"/>
      <c r="D28" s="155"/>
      <c r="E28" s="170"/>
      <c r="F28" s="171"/>
      <c r="G28" s="171"/>
      <c r="H28" s="172"/>
    </row>
    <row r="29" spans="2:8" x14ac:dyDescent="0.25">
      <c r="B29" s="153"/>
      <c r="C29" s="154"/>
      <c r="D29" s="155"/>
      <c r="E29" s="170"/>
      <c r="F29" s="171"/>
      <c r="G29" s="171"/>
      <c r="H29" s="172"/>
    </row>
    <row r="30" spans="2:8" x14ac:dyDescent="0.25">
      <c r="B30" s="153"/>
      <c r="C30" s="154"/>
      <c r="D30" s="155"/>
      <c r="E30" s="170"/>
      <c r="F30" s="171"/>
      <c r="G30" s="171"/>
      <c r="H30" s="172"/>
    </row>
    <row r="31" spans="2:8" ht="15.75" thickBot="1" x14ac:dyDescent="0.3">
      <c r="B31" s="185"/>
      <c r="C31" s="186"/>
      <c r="D31" s="187"/>
      <c r="E31" s="173"/>
      <c r="F31" s="174"/>
      <c r="G31" s="174"/>
      <c r="H31" s="175"/>
    </row>
    <row r="32" spans="2:8" ht="15.75" thickBot="1" x14ac:dyDescent="0.3">
      <c r="F32" s="32"/>
      <c r="G32" s="32"/>
      <c r="H32" s="33"/>
    </row>
    <row r="33" spans="2:8" ht="18.75" x14ac:dyDescent="0.3">
      <c r="B33" s="177" t="s">
        <v>207</v>
      </c>
      <c r="C33" s="178"/>
      <c r="D33" s="178"/>
      <c r="E33" s="178"/>
      <c r="F33" s="178"/>
      <c r="G33" s="178"/>
      <c r="H33" s="179"/>
    </row>
    <row r="34" spans="2:8" ht="28.5" x14ac:dyDescent="0.25">
      <c r="B34" s="106" t="s">
        <v>39</v>
      </c>
      <c r="C34" s="107" t="s">
        <v>40</v>
      </c>
      <c r="D34" s="107" t="s">
        <v>178</v>
      </c>
      <c r="E34" s="107" t="s">
        <v>41</v>
      </c>
      <c r="F34" s="107" t="s">
        <v>42</v>
      </c>
      <c r="G34" s="107" t="s">
        <v>43</v>
      </c>
      <c r="H34" s="108" t="s">
        <v>44</v>
      </c>
    </row>
    <row r="35" spans="2:8" x14ac:dyDescent="0.25">
      <c r="B35" s="34" t="s">
        <v>204</v>
      </c>
      <c r="C35" s="35">
        <v>44044</v>
      </c>
      <c r="D35" s="35" t="s">
        <v>179</v>
      </c>
      <c r="E35" s="53">
        <v>1214847</v>
      </c>
      <c r="F35" s="36">
        <v>2764</v>
      </c>
      <c r="G35" s="37">
        <v>64454.7</v>
      </c>
      <c r="H35" s="38">
        <v>112739.14</v>
      </c>
    </row>
    <row r="36" spans="2:8" x14ac:dyDescent="0.25">
      <c r="B36" s="54"/>
      <c r="C36" s="55"/>
      <c r="D36" s="109" t="str">
        <f>IF(E18=0,"",E18)</f>
        <v/>
      </c>
      <c r="E36" s="56"/>
      <c r="F36" s="57"/>
      <c r="G36" s="58"/>
      <c r="H36" s="59"/>
    </row>
    <row r="37" spans="2:8" x14ac:dyDescent="0.25">
      <c r="B37" s="54"/>
      <c r="C37" s="55"/>
      <c r="D37" s="109" t="str">
        <f t="shared" ref="D37:D41" si="0">IF(E19=0,"",E19)</f>
        <v/>
      </c>
      <c r="E37" s="56"/>
      <c r="F37" s="57"/>
      <c r="G37" s="58"/>
      <c r="H37" s="59"/>
    </row>
    <row r="38" spans="2:8" x14ac:dyDescent="0.25">
      <c r="B38" s="54"/>
      <c r="C38" s="55"/>
      <c r="D38" s="109" t="str">
        <f>IF(E20=0,"",E20)</f>
        <v/>
      </c>
      <c r="E38" s="56"/>
      <c r="F38" s="57"/>
      <c r="G38" s="58"/>
      <c r="H38" s="59"/>
    </row>
    <row r="39" spans="2:8" x14ac:dyDescent="0.25">
      <c r="B39" s="54"/>
      <c r="C39" s="55"/>
      <c r="D39" s="109" t="str">
        <f t="shared" si="0"/>
        <v/>
      </c>
      <c r="E39" s="56"/>
      <c r="F39" s="57"/>
      <c r="G39" s="58"/>
      <c r="H39" s="59"/>
    </row>
    <row r="40" spans="2:8" x14ac:dyDescent="0.25">
      <c r="B40" s="54"/>
      <c r="C40" s="55"/>
      <c r="D40" s="109" t="str">
        <f t="shared" si="0"/>
        <v/>
      </c>
      <c r="E40" s="56"/>
      <c r="F40" s="57"/>
      <c r="G40" s="58"/>
      <c r="H40" s="59"/>
    </row>
    <row r="41" spans="2:8" x14ac:dyDescent="0.25">
      <c r="B41" s="54"/>
      <c r="C41" s="55"/>
      <c r="D41" s="109" t="str">
        <f t="shared" si="0"/>
        <v/>
      </c>
      <c r="E41" s="56"/>
      <c r="F41" s="57"/>
      <c r="G41" s="58"/>
      <c r="H41" s="59"/>
    </row>
    <row r="42" spans="2:8" hidden="1" x14ac:dyDescent="0.25">
      <c r="B42" s="54"/>
      <c r="C42" s="55"/>
      <c r="D42" s="55"/>
      <c r="E42" s="56"/>
      <c r="F42" s="57"/>
      <c r="G42" s="58"/>
      <c r="H42" s="59"/>
    </row>
    <row r="43" spans="2:8" hidden="1" x14ac:dyDescent="0.25">
      <c r="B43" s="54"/>
      <c r="C43" s="55"/>
      <c r="D43" s="55"/>
      <c r="E43" s="56"/>
      <c r="F43" s="57"/>
      <c r="G43" s="58"/>
      <c r="H43" s="59"/>
    </row>
    <row r="44" spans="2:8" hidden="1" x14ac:dyDescent="0.25">
      <c r="B44" s="54"/>
      <c r="C44" s="55"/>
      <c r="D44" s="55"/>
      <c r="E44" s="56"/>
      <c r="F44" s="57"/>
      <c r="G44" s="58"/>
      <c r="H44" s="59"/>
    </row>
    <row r="45" spans="2:8" hidden="1" x14ac:dyDescent="0.25">
      <c r="B45" s="54"/>
      <c r="C45" s="55"/>
      <c r="D45" s="55"/>
      <c r="E45" s="56"/>
      <c r="F45" s="57"/>
      <c r="G45" s="58"/>
      <c r="H45" s="59"/>
    </row>
    <row r="46" spans="2:8" hidden="1" x14ac:dyDescent="0.25">
      <c r="B46" s="54"/>
      <c r="C46" s="55"/>
      <c r="D46" s="55"/>
      <c r="E46" s="56"/>
      <c r="F46" s="57"/>
      <c r="G46" s="58"/>
      <c r="H46" s="59"/>
    </row>
    <row r="47" spans="2:8" hidden="1" x14ac:dyDescent="0.25">
      <c r="B47" s="54"/>
      <c r="C47" s="55"/>
      <c r="D47" s="55"/>
      <c r="E47" s="56"/>
      <c r="F47" s="57"/>
      <c r="G47" s="58"/>
      <c r="H47" s="59"/>
    </row>
    <row r="48" spans="2:8" hidden="1" x14ac:dyDescent="0.25">
      <c r="B48" s="54"/>
      <c r="C48" s="55"/>
      <c r="D48" s="55"/>
      <c r="E48" s="56"/>
      <c r="F48" s="57"/>
      <c r="G48" s="58"/>
      <c r="H48" s="59"/>
    </row>
    <row r="49" spans="2:8" ht="15.75" hidden="1" thickBot="1" x14ac:dyDescent="0.3">
      <c r="B49" s="54"/>
      <c r="C49" s="55"/>
      <c r="D49" s="105"/>
      <c r="E49" s="60"/>
      <c r="F49" s="61"/>
      <c r="G49" s="62"/>
      <c r="H49" s="63"/>
    </row>
    <row r="50" spans="2:8" x14ac:dyDescent="0.25">
      <c r="C50" s="40" t="s">
        <v>45</v>
      </c>
      <c r="D50" s="40"/>
      <c r="E50" s="41">
        <f>SUM(E36:E49)</f>
        <v>0</v>
      </c>
      <c r="F50" s="42">
        <f>MAX(F36:F49)</f>
        <v>0</v>
      </c>
      <c r="G50" s="43">
        <f>SUM(G36:G49)</f>
        <v>0</v>
      </c>
      <c r="H50" s="43">
        <f>SUM(H36:H49)</f>
        <v>0</v>
      </c>
    </row>
    <row r="52" spans="2:8" x14ac:dyDescent="0.25">
      <c r="E52" s="107" t="s">
        <v>46</v>
      </c>
      <c r="F52" s="180" t="s">
        <v>47</v>
      </c>
      <c r="G52" s="180"/>
      <c r="H52" s="107" t="s">
        <v>48</v>
      </c>
    </row>
    <row r="53" spans="2:8" x14ac:dyDescent="0.25">
      <c r="B53" s="181" t="s">
        <v>49</v>
      </c>
      <c r="C53" s="182"/>
      <c r="D53" s="76"/>
      <c r="E53" s="39">
        <f>SUM(E36:E49)</f>
        <v>0</v>
      </c>
      <c r="F53" s="183">
        <f>G50+H50</f>
        <v>0</v>
      </c>
      <c r="G53" s="183"/>
      <c r="H53" s="44">
        <f>IF(E53=0,0,F53/E53)</f>
        <v>0</v>
      </c>
    </row>
    <row r="54" spans="2:8" ht="15.75" thickBot="1" x14ac:dyDescent="0.3"/>
    <row r="55" spans="2:8" ht="18.75" x14ac:dyDescent="0.3">
      <c r="B55" s="177" t="s">
        <v>208</v>
      </c>
      <c r="C55" s="178"/>
      <c r="D55" s="178"/>
      <c r="E55" s="178"/>
      <c r="F55" s="178"/>
      <c r="G55" s="178"/>
      <c r="H55" s="179"/>
    </row>
    <row r="56" spans="2:8" ht="28.5" x14ac:dyDescent="0.25">
      <c r="B56" s="106" t="s">
        <v>39</v>
      </c>
      <c r="C56" s="107" t="s">
        <v>40</v>
      </c>
      <c r="D56" s="107" t="s">
        <v>178</v>
      </c>
      <c r="E56" s="180" t="s">
        <v>50</v>
      </c>
      <c r="F56" s="180"/>
      <c r="G56" s="107" t="s">
        <v>43</v>
      </c>
      <c r="H56" s="108" t="s">
        <v>44</v>
      </c>
    </row>
    <row r="57" spans="2:8" x14ac:dyDescent="0.25">
      <c r="B57" s="34" t="s">
        <v>204</v>
      </c>
      <c r="C57" s="35">
        <v>44044</v>
      </c>
      <c r="D57" s="35" t="s">
        <v>180</v>
      </c>
      <c r="E57" s="184">
        <v>1214847</v>
      </c>
      <c r="F57" s="184"/>
      <c r="G57" s="37">
        <v>64454.7</v>
      </c>
      <c r="H57" s="38">
        <v>112739.14</v>
      </c>
    </row>
    <row r="58" spans="2:8" x14ac:dyDescent="0.25">
      <c r="B58" s="54"/>
      <c r="C58" s="55"/>
      <c r="D58" s="109" t="str">
        <f>IF(E26=0,"",E26)</f>
        <v/>
      </c>
      <c r="E58" s="176"/>
      <c r="F58" s="176"/>
      <c r="G58" s="58"/>
      <c r="H58" s="59"/>
    </row>
    <row r="59" spans="2:8" x14ac:dyDescent="0.25">
      <c r="B59" s="54"/>
      <c r="C59" s="55"/>
      <c r="D59" s="109" t="str">
        <f>IF(E27=0,"",E27)</f>
        <v/>
      </c>
      <c r="E59" s="176"/>
      <c r="F59" s="176"/>
      <c r="G59" s="58"/>
      <c r="H59" s="59"/>
    </row>
    <row r="60" spans="2:8" x14ac:dyDescent="0.25">
      <c r="B60" s="54"/>
      <c r="C60" s="55"/>
      <c r="D60" s="109" t="str">
        <f t="shared" ref="D60:D63" si="1">IF(E28=0,"",E28)</f>
        <v/>
      </c>
      <c r="E60" s="176"/>
      <c r="F60" s="176"/>
      <c r="G60" s="58"/>
      <c r="H60" s="59"/>
    </row>
    <row r="61" spans="2:8" x14ac:dyDescent="0.25">
      <c r="B61" s="54"/>
      <c r="C61" s="55"/>
      <c r="D61" s="109" t="str">
        <f t="shared" si="1"/>
        <v/>
      </c>
      <c r="E61" s="176"/>
      <c r="F61" s="176"/>
      <c r="G61" s="58"/>
      <c r="H61" s="59"/>
    </row>
    <row r="62" spans="2:8" x14ac:dyDescent="0.25">
      <c r="B62" s="54"/>
      <c r="C62" s="55"/>
      <c r="D62" s="109" t="str">
        <f t="shared" si="1"/>
        <v/>
      </c>
      <c r="E62" s="176"/>
      <c r="F62" s="176"/>
      <c r="G62" s="58"/>
      <c r="H62" s="59"/>
    </row>
    <row r="63" spans="2:8" x14ac:dyDescent="0.25">
      <c r="B63" s="54"/>
      <c r="C63" s="55"/>
      <c r="D63" s="109" t="str">
        <f t="shared" si="1"/>
        <v/>
      </c>
      <c r="E63" s="176"/>
      <c r="F63" s="176"/>
      <c r="G63" s="58"/>
      <c r="H63" s="59"/>
    </row>
    <row r="64" spans="2:8" hidden="1" x14ac:dyDescent="0.25">
      <c r="B64" s="54"/>
      <c r="C64" s="55"/>
      <c r="D64" s="55"/>
      <c r="E64" s="176"/>
      <c r="F64" s="176"/>
      <c r="G64" s="58"/>
      <c r="H64" s="59"/>
    </row>
    <row r="65" spans="2:8" hidden="1" x14ac:dyDescent="0.25">
      <c r="B65" s="54"/>
      <c r="C65" s="55"/>
      <c r="D65" s="55"/>
      <c r="E65" s="176"/>
      <c r="F65" s="176"/>
      <c r="G65" s="58"/>
      <c r="H65" s="59"/>
    </row>
    <row r="66" spans="2:8" hidden="1" x14ac:dyDescent="0.25">
      <c r="B66" s="54"/>
      <c r="C66" s="55"/>
      <c r="D66" s="55"/>
      <c r="E66" s="176"/>
      <c r="F66" s="176"/>
      <c r="G66" s="58"/>
      <c r="H66" s="59"/>
    </row>
    <row r="67" spans="2:8" hidden="1" x14ac:dyDescent="0.25">
      <c r="B67" s="54"/>
      <c r="C67" s="55"/>
      <c r="D67" s="55"/>
      <c r="E67" s="176"/>
      <c r="F67" s="176"/>
      <c r="G67" s="58"/>
      <c r="H67" s="59"/>
    </row>
    <row r="68" spans="2:8" hidden="1" x14ac:dyDescent="0.25">
      <c r="B68" s="54"/>
      <c r="C68" s="55"/>
      <c r="D68" s="55"/>
      <c r="E68" s="176"/>
      <c r="F68" s="176"/>
      <c r="G68" s="58"/>
      <c r="H68" s="59"/>
    </row>
    <row r="69" spans="2:8" hidden="1" x14ac:dyDescent="0.25">
      <c r="B69" s="54"/>
      <c r="C69" s="55"/>
      <c r="D69" s="55"/>
      <c r="E69" s="176"/>
      <c r="F69" s="176"/>
      <c r="G69" s="58"/>
      <c r="H69" s="59"/>
    </row>
    <row r="70" spans="2:8" hidden="1" x14ac:dyDescent="0.25">
      <c r="B70" s="54"/>
      <c r="C70" s="55"/>
      <c r="D70" s="55"/>
      <c r="E70" s="176"/>
      <c r="F70" s="176"/>
      <c r="G70" s="58"/>
      <c r="H70" s="59"/>
    </row>
    <row r="71" spans="2:8" ht="15.75" hidden="1" thickBot="1" x14ac:dyDescent="0.3">
      <c r="B71" s="64"/>
      <c r="C71" s="65"/>
      <c r="D71" s="65"/>
      <c r="E71" s="188"/>
      <c r="F71" s="188"/>
      <c r="G71" s="62"/>
      <c r="H71" s="63"/>
    </row>
    <row r="72" spans="2:8" x14ac:dyDescent="0.25">
      <c r="C72" s="45" t="s">
        <v>51</v>
      </c>
      <c r="D72" s="45"/>
      <c r="E72" s="189">
        <f>SUM(E58:E71)</f>
        <v>0</v>
      </c>
      <c r="F72" s="190"/>
      <c r="G72" s="43">
        <f>SUM(G58:G71)</f>
        <v>0</v>
      </c>
      <c r="H72" s="43">
        <f>SUM(H58:H71)</f>
        <v>0</v>
      </c>
    </row>
    <row r="74" spans="2:8" x14ac:dyDescent="0.25">
      <c r="E74" s="107" t="s">
        <v>52</v>
      </c>
      <c r="F74" s="180" t="s">
        <v>53</v>
      </c>
      <c r="G74" s="180"/>
      <c r="H74" s="107" t="s">
        <v>54</v>
      </c>
    </row>
    <row r="75" spans="2:8" x14ac:dyDescent="0.25">
      <c r="B75" s="181" t="s">
        <v>55</v>
      </c>
      <c r="C75" s="182"/>
      <c r="D75" s="76"/>
      <c r="E75" s="39">
        <f>SUM(E58:E71)</f>
        <v>0</v>
      </c>
      <c r="F75" s="183">
        <f>G72+H72</f>
        <v>0</v>
      </c>
      <c r="G75" s="183"/>
      <c r="H75" s="46">
        <f>IF(E75=0,0,F75/E75)</f>
        <v>0</v>
      </c>
    </row>
  </sheetData>
  <sheetProtection algorithmName="SHA-512" hashValue="32BpJ3K8tC2b1SOsiqANH3RYu/h2mMj+Xk4DV0JkgxpUOjOrqS/2Pj9GXHOJnGY3pIItrU64LTfQxOpbcjWhxQ==" saltValue="i2NieHawAqaBbAUe+Z72EA==" spinCount="100000" sheet="1" objects="1" scenarios="1"/>
  <protectedRanges>
    <protectedRange sqref="B18:H23 B26:H31 B36:H41 B58:H63" name="util edit range"/>
  </protectedRanges>
  <mergeCells count="60">
    <mergeCell ref="E30:H30"/>
    <mergeCell ref="E22:H22"/>
    <mergeCell ref="E27:H27"/>
    <mergeCell ref="E28:H28"/>
    <mergeCell ref="E19:H19"/>
    <mergeCell ref="E20:H20"/>
    <mergeCell ref="E21:H21"/>
    <mergeCell ref="E23:H23"/>
    <mergeCell ref="E25:H25"/>
    <mergeCell ref="E26:H26"/>
    <mergeCell ref="B75:C75"/>
    <mergeCell ref="F75:G75"/>
    <mergeCell ref="E63:F63"/>
    <mergeCell ref="E64:F64"/>
    <mergeCell ref="E65:F65"/>
    <mergeCell ref="E66:F66"/>
    <mergeCell ref="E67:F67"/>
    <mergeCell ref="E68:F68"/>
    <mergeCell ref="E69:F69"/>
    <mergeCell ref="E70:F70"/>
    <mergeCell ref="E71:F71"/>
    <mergeCell ref="E72:F72"/>
    <mergeCell ref="F74:G74"/>
    <mergeCell ref="E31:H31"/>
    <mergeCell ref="E29:H29"/>
    <mergeCell ref="E62:F62"/>
    <mergeCell ref="B33:H33"/>
    <mergeCell ref="F52:G52"/>
    <mergeCell ref="B53:C53"/>
    <mergeCell ref="F53:G53"/>
    <mergeCell ref="B55:H55"/>
    <mergeCell ref="E56:F56"/>
    <mergeCell ref="E57:F57"/>
    <mergeCell ref="E58:F58"/>
    <mergeCell ref="E59:F59"/>
    <mergeCell ref="E60:F60"/>
    <mergeCell ref="E61:F61"/>
    <mergeCell ref="B30:D30"/>
    <mergeCell ref="B31:D31"/>
    <mergeCell ref="B10:H10"/>
    <mergeCell ref="F12:G12"/>
    <mergeCell ref="B16:H16"/>
    <mergeCell ref="E17:H17"/>
    <mergeCell ref="E18:H18"/>
    <mergeCell ref="B18:D18"/>
    <mergeCell ref="B17:D17"/>
    <mergeCell ref="B27:D27"/>
    <mergeCell ref="B28:D28"/>
    <mergeCell ref="B29:D29"/>
    <mergeCell ref="B25:D25"/>
    <mergeCell ref="B11:H11"/>
    <mergeCell ref="B13:H13"/>
    <mergeCell ref="B14:H14"/>
    <mergeCell ref="B15:H15"/>
    <mergeCell ref="B26:D26"/>
    <mergeCell ref="B19:D19"/>
    <mergeCell ref="B20:D20"/>
    <mergeCell ref="B21:D21"/>
    <mergeCell ref="B22:D22"/>
    <mergeCell ref="B23:D23"/>
  </mergeCells>
  <dataValidations count="7">
    <dataValidation type="list" allowBlank="1" showInputMessage="1" showErrorMessage="1" sqref="H24" xr:uid="{00000000-0002-0000-0200-000000000000}">
      <formula1>Gas</formula1>
    </dataValidation>
    <dataValidation type="list" allowBlank="1" showInputMessage="1" showErrorMessage="1" sqref="B24:D24" xr:uid="{00000000-0002-0000-0200-000001000000}">
      <formula1>Electric</formula1>
    </dataValidation>
    <dataValidation type="decimal" operator="greaterThanOrEqual" allowBlank="1" showInputMessage="1" showErrorMessage="1" sqref="F59:F71 E58:E71 G58:H71 E36:E49 G36:H49 F42:F49" xr:uid="{00000000-0002-0000-0200-000002000000}">
      <formula1>0</formula1>
    </dataValidation>
    <dataValidation type="list" allowBlank="1" showInputMessage="1" showErrorMessage="1" sqref="B18:B23 C19:D23" xr:uid="{00000000-0002-0000-0200-000003000000}">
      <formula1>Electric_Utility</formula1>
    </dataValidation>
    <dataValidation type="list" allowBlank="1" showInputMessage="1" showErrorMessage="1" sqref="B26:B31 C27:D31" xr:uid="{00000000-0002-0000-0200-000004000000}">
      <formula1>Gas_Utility</formula1>
    </dataValidation>
    <dataValidation allowBlank="1" showInputMessage="1" showErrorMessage="1" promptTitle="Account Number" prompt="Note this will autopopulate based on inputs above." sqref="D36:D41 D58:D63" xr:uid="{1CB5922C-8207-4CB7-8929-661ED79F42CA}"/>
    <dataValidation type="decimal" operator="greaterThanOrEqual" allowBlank="1" showInputMessage="1" showErrorMessage="1" promptTitle="kW Peak" prompt="This is the highest kW demand during the 12 month service period." sqref="F36:F41" xr:uid="{E9E91A76-4F75-4E1A-BC97-2A63A9CB3BE8}">
      <formula1>0</formula1>
    </dataValidation>
  </dataValidations>
  <pageMargins left="0.7" right="0.7" top="0.75" bottom="0.75" header="0.3" footer="0.3"/>
  <pageSetup scale="52" fitToHeight="0" orientation="portrait" r:id="rId1"/>
  <headerFooter>
    <oddFooter>&amp;R001-FY21-10/01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CF4D1-FF29-4A64-9BBC-F78BF2A00D51}">
  <sheetPr>
    <pageSetUpPr fitToPage="1"/>
  </sheetPr>
  <dimension ref="A1:J261"/>
  <sheetViews>
    <sheetView showGridLines="0" topLeftCell="A14" zoomScaleNormal="100" workbookViewId="0">
      <selection activeCell="C27" sqref="C27:D27"/>
    </sheetView>
  </sheetViews>
  <sheetFormatPr defaultRowHeight="15" outlineLevelRow="1" x14ac:dyDescent="0.25"/>
  <cols>
    <col min="2" max="2" width="31.5703125" customWidth="1"/>
    <col min="3" max="3" width="31.28515625" bestFit="1" customWidth="1"/>
    <col min="4" max="4" width="29.140625" bestFit="1" customWidth="1"/>
    <col min="5" max="10" width="15.7109375" customWidth="1"/>
  </cols>
  <sheetData>
    <row r="1" spans="2:10" x14ac:dyDescent="0.25">
      <c r="B1" s="119"/>
      <c r="C1" s="2"/>
      <c r="D1" s="2"/>
      <c r="E1" s="2"/>
      <c r="F1" s="2"/>
      <c r="G1" s="2"/>
      <c r="H1" s="2"/>
      <c r="I1" s="2"/>
      <c r="J1" s="120"/>
    </row>
    <row r="2" spans="2:10" x14ac:dyDescent="0.25">
      <c r="B2" s="121"/>
      <c r="C2" s="3"/>
      <c r="D2" s="3"/>
      <c r="E2" s="3"/>
      <c r="F2" s="3"/>
      <c r="G2" s="3"/>
      <c r="H2" s="3"/>
      <c r="I2" s="3"/>
      <c r="J2" s="122"/>
    </row>
    <row r="3" spans="2:10" x14ac:dyDescent="0.25">
      <c r="B3" s="121"/>
      <c r="C3" s="3"/>
      <c r="D3" s="3"/>
      <c r="E3" s="3"/>
      <c r="F3" s="3"/>
      <c r="G3" s="3"/>
      <c r="H3" s="3"/>
      <c r="I3" s="3"/>
      <c r="J3" s="122"/>
    </row>
    <row r="4" spans="2:10" x14ac:dyDescent="0.25">
      <c r="B4" s="121"/>
      <c r="C4" s="3"/>
      <c r="D4" s="3"/>
      <c r="E4" s="3"/>
      <c r="F4" s="3"/>
      <c r="G4" s="3"/>
      <c r="H4" s="3"/>
      <c r="I4" s="3"/>
      <c r="J4" s="122"/>
    </row>
    <row r="5" spans="2:10" x14ac:dyDescent="0.25">
      <c r="B5" s="121"/>
      <c r="C5" s="3"/>
      <c r="D5" s="3"/>
      <c r="E5" s="3"/>
      <c r="F5" s="3"/>
      <c r="G5" s="3"/>
      <c r="H5" s="3"/>
      <c r="I5" s="3"/>
      <c r="J5" s="122"/>
    </row>
    <row r="6" spans="2:10" x14ac:dyDescent="0.25">
      <c r="B6" s="121"/>
      <c r="C6" s="3"/>
      <c r="D6" s="3"/>
      <c r="E6" s="3"/>
      <c r="F6" s="3"/>
      <c r="G6" s="3"/>
      <c r="H6" s="3"/>
      <c r="I6" s="3"/>
      <c r="J6" s="122"/>
    </row>
    <row r="7" spans="2:10" x14ac:dyDescent="0.25">
      <c r="B7" s="121"/>
      <c r="C7" s="3"/>
      <c r="D7" s="3"/>
      <c r="E7" s="3"/>
      <c r="F7" s="3"/>
      <c r="G7" s="3"/>
      <c r="H7" s="3"/>
      <c r="I7" s="3"/>
      <c r="J7" s="122"/>
    </row>
    <row r="8" spans="2:10" x14ac:dyDescent="0.25">
      <c r="B8" s="121"/>
      <c r="C8" s="3"/>
      <c r="D8" s="3"/>
      <c r="E8" s="3"/>
      <c r="F8" s="3"/>
      <c r="G8" s="3"/>
      <c r="H8" s="3"/>
      <c r="I8" s="3"/>
      <c r="J8" s="122"/>
    </row>
    <row r="9" spans="2:10" x14ac:dyDescent="0.25">
      <c r="B9" s="123"/>
      <c r="C9" s="26"/>
      <c r="D9" s="26"/>
      <c r="E9" s="26"/>
      <c r="F9" s="26"/>
      <c r="G9" s="26"/>
      <c r="H9" s="26"/>
      <c r="I9" s="26"/>
      <c r="J9" s="124"/>
    </row>
    <row r="10" spans="2:10" ht="23.25" x14ac:dyDescent="0.25">
      <c r="B10" s="164" t="s">
        <v>206</v>
      </c>
      <c r="C10" s="164"/>
      <c r="D10" s="164"/>
      <c r="E10" s="164"/>
      <c r="F10" s="164"/>
      <c r="G10" s="164"/>
      <c r="H10" s="164"/>
      <c r="I10" s="164"/>
      <c r="J10" s="164"/>
    </row>
    <row r="11" spans="2:10" ht="24" customHeight="1" thickBot="1" x14ac:dyDescent="0.3">
      <c r="B11" s="159" t="s">
        <v>203</v>
      </c>
      <c r="C11" s="159"/>
      <c r="D11" s="159"/>
      <c r="E11" s="159"/>
      <c r="F11" s="159"/>
      <c r="G11" s="159"/>
      <c r="H11" s="159"/>
      <c r="I11" s="159"/>
      <c r="J11" s="159"/>
    </row>
    <row r="12" spans="2:10" ht="18.75" thickBot="1" x14ac:dyDescent="0.3">
      <c r="B12" s="236" t="s">
        <v>56</v>
      </c>
      <c r="C12" s="237"/>
      <c r="D12" s="237"/>
      <c r="E12" s="237"/>
      <c r="F12" s="237"/>
      <c r="G12" s="237"/>
      <c r="H12" s="237"/>
      <c r="I12" s="237"/>
      <c r="J12" s="238"/>
    </row>
    <row r="13" spans="2:10" ht="15.75" hidden="1" thickBot="1" x14ac:dyDescent="0.3">
      <c r="B13" s="79"/>
      <c r="C13" s="239"/>
      <c r="D13" s="239"/>
      <c r="E13" s="80"/>
      <c r="F13" s="81"/>
      <c r="G13" s="79"/>
      <c r="H13" s="82"/>
      <c r="I13" s="82"/>
      <c r="J13" s="82"/>
    </row>
    <row r="14" spans="2:10" ht="16.5" customHeight="1" x14ac:dyDescent="0.25">
      <c r="B14" s="191" t="s">
        <v>36</v>
      </c>
      <c r="C14" s="191"/>
      <c r="D14" s="191"/>
      <c r="E14" s="191"/>
      <c r="F14" s="191"/>
      <c r="G14" s="191"/>
      <c r="H14" s="191"/>
      <c r="I14" s="191"/>
      <c r="J14" s="191"/>
    </row>
    <row r="15" spans="2:10" ht="24" customHeight="1" x14ac:dyDescent="0.25">
      <c r="B15" s="192" t="s">
        <v>193</v>
      </c>
      <c r="C15" s="192"/>
      <c r="D15" s="192"/>
      <c r="E15" s="192"/>
      <c r="F15" s="192"/>
      <c r="G15" s="192"/>
      <c r="H15" s="192"/>
      <c r="I15" s="192"/>
      <c r="J15" s="192"/>
    </row>
    <row r="16" spans="2:10" ht="12" customHeight="1" x14ac:dyDescent="0.25">
      <c r="B16" s="118"/>
      <c r="C16" s="118"/>
      <c r="D16" s="118"/>
      <c r="E16" s="118"/>
      <c r="F16" s="118"/>
      <c r="G16" s="118"/>
      <c r="H16" s="118"/>
      <c r="I16" s="118"/>
      <c r="J16" s="118"/>
    </row>
    <row r="17" spans="2:10" ht="24" customHeight="1" thickBot="1" x14ac:dyDescent="0.3">
      <c r="B17" s="193" t="s">
        <v>127</v>
      </c>
      <c r="C17" s="194"/>
      <c r="D17" s="194"/>
      <c r="E17" s="194"/>
      <c r="F17" s="194"/>
      <c r="G17" s="195"/>
      <c r="H17" s="195"/>
      <c r="I17" s="195"/>
      <c r="J17" s="196"/>
    </row>
    <row r="18" spans="2:10" ht="24" customHeight="1" x14ac:dyDescent="0.25">
      <c r="B18" s="200" t="s">
        <v>205</v>
      </c>
      <c r="C18" s="201"/>
      <c r="D18" s="201"/>
      <c r="E18" s="201"/>
      <c r="F18" s="202"/>
      <c r="G18" s="197"/>
      <c r="H18" s="198"/>
      <c r="I18" s="198"/>
      <c r="J18" s="199"/>
    </row>
    <row r="19" spans="2:10" ht="14.25" customHeight="1" x14ac:dyDescent="0.25">
      <c r="B19" s="125"/>
      <c r="C19" s="118"/>
      <c r="D19" s="118"/>
      <c r="E19" s="118"/>
      <c r="F19" s="118"/>
      <c r="G19" s="118"/>
      <c r="H19" s="118"/>
      <c r="I19" s="118"/>
      <c r="J19" s="118"/>
    </row>
    <row r="20" spans="2:10" ht="18.75" thickBot="1" x14ac:dyDescent="0.3">
      <c r="B20" s="243" t="s">
        <v>10</v>
      </c>
      <c r="C20" s="244"/>
      <c r="D20" s="244"/>
      <c r="E20" s="244"/>
      <c r="F20" s="244"/>
      <c r="G20" s="244"/>
      <c r="H20" s="244"/>
      <c r="I20" s="244"/>
      <c r="J20" s="245"/>
    </row>
    <row r="21" spans="2:10" ht="11.25" customHeight="1" thickBot="1" x14ac:dyDescent="0.3"/>
    <row r="22" spans="2:10" ht="15.75" x14ac:dyDescent="0.25">
      <c r="B22" s="248" t="s">
        <v>150</v>
      </c>
      <c r="C22" s="249"/>
      <c r="D22" s="249"/>
      <c r="E22" s="249"/>
      <c r="F22" s="250"/>
      <c r="G22" s="248" t="s">
        <v>151</v>
      </c>
      <c r="H22" s="249"/>
      <c r="I22" s="249"/>
      <c r="J22" s="250"/>
    </row>
    <row r="23" spans="2:10" x14ac:dyDescent="0.25">
      <c r="B23" s="85"/>
      <c r="C23" s="87" t="s">
        <v>138</v>
      </c>
      <c r="D23" s="87" t="s">
        <v>139</v>
      </c>
      <c r="E23" s="261" t="s">
        <v>144</v>
      </c>
      <c r="F23" s="262"/>
      <c r="G23" s="260" t="s">
        <v>152</v>
      </c>
      <c r="H23" s="261"/>
      <c r="I23" s="251"/>
      <c r="J23" s="252"/>
    </row>
    <row r="24" spans="2:10" x14ac:dyDescent="0.25">
      <c r="B24" s="89" t="s">
        <v>140</v>
      </c>
      <c r="C24" s="90"/>
      <c r="D24" s="90"/>
      <c r="E24" s="91">
        <f>C24-D24</f>
        <v>0</v>
      </c>
      <c r="F24" s="92" t="s">
        <v>145</v>
      </c>
      <c r="G24" s="246" t="s">
        <v>194</v>
      </c>
      <c r="H24" s="247"/>
      <c r="I24" s="247"/>
      <c r="J24" s="101"/>
    </row>
    <row r="25" spans="2:10" x14ac:dyDescent="0.25">
      <c r="B25" s="93" t="s">
        <v>141</v>
      </c>
      <c r="C25" s="94"/>
      <c r="D25" s="94"/>
      <c r="E25" s="95">
        <f t="shared" ref="E25:E27" si="0">C25-D25</f>
        <v>0</v>
      </c>
      <c r="F25" s="96" t="s">
        <v>148</v>
      </c>
      <c r="G25" s="260" t="s">
        <v>195</v>
      </c>
      <c r="H25" s="261"/>
      <c r="I25" s="261"/>
      <c r="J25" s="84"/>
    </row>
    <row r="26" spans="2:10" x14ac:dyDescent="0.25">
      <c r="B26" s="86" t="s">
        <v>142</v>
      </c>
      <c r="C26" s="1"/>
      <c r="D26" s="1"/>
      <c r="E26" s="87">
        <f t="shared" si="0"/>
        <v>0</v>
      </c>
      <c r="F26" s="88" t="s">
        <v>146</v>
      </c>
      <c r="G26" s="246" t="s">
        <v>196</v>
      </c>
      <c r="H26" s="247"/>
      <c r="I26" s="247"/>
      <c r="J26" s="101"/>
    </row>
    <row r="27" spans="2:10" ht="15.75" thickBot="1" x14ac:dyDescent="0.3">
      <c r="B27" s="97" t="s">
        <v>143</v>
      </c>
      <c r="C27" s="98"/>
      <c r="D27" s="98"/>
      <c r="E27" s="99">
        <f t="shared" si="0"/>
        <v>0</v>
      </c>
      <c r="F27" s="100" t="s">
        <v>147</v>
      </c>
      <c r="G27" s="257"/>
      <c r="H27" s="258"/>
      <c r="I27" s="258"/>
      <c r="J27" s="259"/>
    </row>
    <row r="28" spans="2:10" ht="6.75" customHeight="1" thickBot="1" x14ac:dyDescent="0.3"/>
    <row r="29" spans="2:10" ht="16.5" thickBot="1" x14ac:dyDescent="0.3">
      <c r="B29" s="253" t="s">
        <v>153</v>
      </c>
      <c r="C29" s="254"/>
      <c r="D29" s="254"/>
      <c r="E29" s="254"/>
      <c r="F29" s="254"/>
      <c r="G29" s="254"/>
      <c r="H29" s="254"/>
      <c r="I29" s="254"/>
      <c r="J29" s="255"/>
    </row>
    <row r="30" spans="2:10" x14ac:dyDescent="0.25">
      <c r="B30" s="256" t="s">
        <v>34</v>
      </c>
      <c r="C30" s="256"/>
      <c r="D30" s="256"/>
      <c r="E30" s="102"/>
      <c r="F30" s="256" t="s">
        <v>149</v>
      </c>
      <c r="G30" s="256"/>
      <c r="H30" s="256"/>
      <c r="I30" s="256"/>
      <c r="J30" s="102"/>
    </row>
    <row r="31" spans="2:10" ht="4.5" customHeight="1" thickBot="1" x14ac:dyDescent="0.3"/>
    <row r="32" spans="2:10" ht="16.5" customHeight="1" thickBot="1" x14ac:dyDescent="0.3">
      <c r="B32" s="240" t="s">
        <v>59</v>
      </c>
      <c r="C32" s="241"/>
      <c r="D32" s="241"/>
      <c r="E32" s="241"/>
      <c r="F32" s="241"/>
      <c r="G32" s="241"/>
      <c r="H32" s="241"/>
      <c r="I32" s="241"/>
      <c r="J32" s="242"/>
    </row>
    <row r="33" spans="2:10" x14ac:dyDescent="0.25">
      <c r="B33" s="206" t="s">
        <v>57</v>
      </c>
      <c r="C33" s="207"/>
      <c r="D33" s="207"/>
      <c r="E33" s="207"/>
      <c r="F33" s="207"/>
      <c r="G33" s="207"/>
      <c r="H33" s="207"/>
      <c r="I33" s="207"/>
      <c r="J33" s="208"/>
    </row>
    <row r="34" spans="2:10" x14ac:dyDescent="0.25">
      <c r="B34" s="209"/>
      <c r="C34" s="210"/>
      <c r="D34" s="210"/>
      <c r="E34" s="210"/>
      <c r="F34" s="210"/>
      <c r="G34" s="210"/>
      <c r="H34" s="210"/>
      <c r="I34" s="210"/>
      <c r="J34" s="211"/>
    </row>
    <row r="35" spans="2:10" x14ac:dyDescent="0.25">
      <c r="B35" s="209"/>
      <c r="C35" s="210"/>
      <c r="D35" s="210"/>
      <c r="E35" s="210"/>
      <c r="F35" s="210"/>
      <c r="G35" s="210"/>
      <c r="H35" s="210"/>
      <c r="I35" s="210"/>
      <c r="J35" s="211"/>
    </row>
    <row r="36" spans="2:10" x14ac:dyDescent="0.25">
      <c r="B36" s="209"/>
      <c r="C36" s="210"/>
      <c r="D36" s="210"/>
      <c r="E36" s="210"/>
      <c r="F36" s="210"/>
      <c r="G36" s="210"/>
      <c r="H36" s="210"/>
      <c r="I36" s="210"/>
      <c r="J36" s="211"/>
    </row>
    <row r="37" spans="2:10" x14ac:dyDescent="0.25">
      <c r="B37" s="212"/>
      <c r="C37" s="210"/>
      <c r="D37" s="210"/>
      <c r="E37" s="210"/>
      <c r="F37" s="210"/>
      <c r="G37" s="210"/>
      <c r="H37" s="210"/>
      <c r="I37" s="210"/>
      <c r="J37" s="211"/>
    </row>
    <row r="38" spans="2:10" ht="15.75" thickBot="1" x14ac:dyDescent="0.3">
      <c r="B38" s="213"/>
      <c r="C38" s="214"/>
      <c r="D38" s="214"/>
      <c r="E38" s="214"/>
      <c r="F38" s="214"/>
      <c r="G38" s="214"/>
      <c r="H38" s="214"/>
      <c r="I38" s="214"/>
      <c r="J38" s="215"/>
    </row>
    <row r="39" spans="2:10" ht="16.5" customHeight="1" thickBot="1" x14ac:dyDescent="0.3">
      <c r="B39" s="240" t="s">
        <v>60</v>
      </c>
      <c r="C39" s="241"/>
      <c r="D39" s="241"/>
      <c r="E39" s="241"/>
      <c r="F39" s="241"/>
      <c r="G39" s="241"/>
      <c r="H39" s="241"/>
      <c r="I39" s="241"/>
      <c r="J39" s="242"/>
    </row>
    <row r="40" spans="2:10" x14ac:dyDescent="0.25">
      <c r="B40" s="206" t="s">
        <v>58</v>
      </c>
      <c r="C40" s="207"/>
      <c r="D40" s="207"/>
      <c r="E40" s="207"/>
      <c r="F40" s="207"/>
      <c r="G40" s="207"/>
      <c r="H40" s="207"/>
      <c r="I40" s="207"/>
      <c r="J40" s="208"/>
    </row>
    <row r="41" spans="2:10" x14ac:dyDescent="0.25">
      <c r="B41" s="209"/>
      <c r="C41" s="210"/>
      <c r="D41" s="210"/>
      <c r="E41" s="210"/>
      <c r="F41" s="210"/>
      <c r="G41" s="210"/>
      <c r="H41" s="210"/>
      <c r="I41" s="210"/>
      <c r="J41" s="211"/>
    </row>
    <row r="42" spans="2:10" x14ac:dyDescent="0.25">
      <c r="B42" s="209"/>
      <c r="C42" s="210"/>
      <c r="D42" s="210"/>
      <c r="E42" s="210"/>
      <c r="F42" s="210"/>
      <c r="G42" s="210"/>
      <c r="H42" s="210"/>
      <c r="I42" s="210"/>
      <c r="J42" s="211"/>
    </row>
    <row r="43" spans="2:10" x14ac:dyDescent="0.25">
      <c r="B43" s="209"/>
      <c r="C43" s="210"/>
      <c r="D43" s="210"/>
      <c r="E43" s="210"/>
      <c r="F43" s="210"/>
      <c r="G43" s="210"/>
      <c r="H43" s="210"/>
      <c r="I43" s="210"/>
      <c r="J43" s="211"/>
    </row>
    <row r="44" spans="2:10" x14ac:dyDescent="0.25">
      <c r="B44" s="212"/>
      <c r="C44" s="210"/>
      <c r="D44" s="210"/>
      <c r="E44" s="210"/>
      <c r="F44" s="210"/>
      <c r="G44" s="210"/>
      <c r="H44" s="210"/>
      <c r="I44" s="210"/>
      <c r="J44" s="211"/>
    </row>
    <row r="45" spans="2:10" ht="15.75" thickBot="1" x14ac:dyDescent="0.3">
      <c r="B45" s="213"/>
      <c r="C45" s="214"/>
      <c r="D45" s="214"/>
      <c r="E45" s="214"/>
      <c r="F45" s="214"/>
      <c r="G45" s="214"/>
      <c r="H45" s="214"/>
      <c r="I45" s="214"/>
      <c r="J45" s="215"/>
    </row>
    <row r="46" spans="2:10" ht="16.5" customHeight="1" thickBot="1" x14ac:dyDescent="0.3">
      <c r="B46" s="240" t="s">
        <v>61</v>
      </c>
      <c r="C46" s="241"/>
      <c r="D46" s="241"/>
      <c r="E46" s="241"/>
      <c r="F46" s="241"/>
      <c r="G46" s="241"/>
      <c r="H46" s="241"/>
      <c r="I46" s="241"/>
      <c r="J46" s="242"/>
    </row>
    <row r="47" spans="2:10" x14ac:dyDescent="0.25">
      <c r="B47" s="206" t="s">
        <v>58</v>
      </c>
      <c r="C47" s="207"/>
      <c r="D47" s="207"/>
      <c r="E47" s="207"/>
      <c r="F47" s="207"/>
      <c r="G47" s="207"/>
      <c r="H47" s="207"/>
      <c r="I47" s="207"/>
      <c r="J47" s="208"/>
    </row>
    <row r="48" spans="2:10" x14ac:dyDescent="0.25">
      <c r="B48" s="209"/>
      <c r="C48" s="210"/>
      <c r="D48" s="210"/>
      <c r="E48" s="210"/>
      <c r="F48" s="210"/>
      <c r="G48" s="210"/>
      <c r="H48" s="210"/>
      <c r="I48" s="210"/>
      <c r="J48" s="211"/>
    </row>
    <row r="49" spans="2:10" x14ac:dyDescent="0.25">
      <c r="B49" s="209"/>
      <c r="C49" s="210"/>
      <c r="D49" s="210"/>
      <c r="E49" s="210"/>
      <c r="F49" s="210"/>
      <c r="G49" s="210"/>
      <c r="H49" s="210"/>
      <c r="I49" s="210"/>
      <c r="J49" s="211"/>
    </row>
    <row r="50" spans="2:10" x14ac:dyDescent="0.25">
      <c r="B50" s="209"/>
      <c r="C50" s="210"/>
      <c r="D50" s="210"/>
      <c r="E50" s="210"/>
      <c r="F50" s="210"/>
      <c r="G50" s="210"/>
      <c r="H50" s="210"/>
      <c r="I50" s="210"/>
      <c r="J50" s="211"/>
    </row>
    <row r="51" spans="2:10" x14ac:dyDescent="0.25">
      <c r="B51" s="212"/>
      <c r="C51" s="210"/>
      <c r="D51" s="210"/>
      <c r="E51" s="210"/>
      <c r="F51" s="210"/>
      <c r="G51" s="210"/>
      <c r="H51" s="210"/>
      <c r="I51" s="210"/>
      <c r="J51" s="211"/>
    </row>
    <row r="52" spans="2:10" ht="15.75" thickBot="1" x14ac:dyDescent="0.3">
      <c r="B52" s="213"/>
      <c r="C52" s="214"/>
      <c r="D52" s="214"/>
      <c r="E52" s="214"/>
      <c r="F52" s="214"/>
      <c r="G52" s="214"/>
      <c r="H52" s="214"/>
      <c r="I52" s="214"/>
      <c r="J52" s="215"/>
    </row>
    <row r="53" spans="2:10" ht="16.5" customHeight="1" thickBot="1" x14ac:dyDescent="0.3">
      <c r="B53" s="240" t="s">
        <v>62</v>
      </c>
      <c r="C53" s="241"/>
      <c r="D53" s="241"/>
      <c r="E53" s="241"/>
      <c r="F53" s="241"/>
      <c r="G53" s="241"/>
      <c r="H53" s="241"/>
      <c r="I53" s="241"/>
      <c r="J53" s="242"/>
    </row>
    <row r="54" spans="2:10" x14ac:dyDescent="0.25">
      <c r="B54" s="206" t="s">
        <v>58</v>
      </c>
      <c r="C54" s="207"/>
      <c r="D54" s="207"/>
      <c r="E54" s="207"/>
      <c r="F54" s="207"/>
      <c r="G54" s="207"/>
      <c r="H54" s="207"/>
      <c r="I54" s="207"/>
      <c r="J54" s="208"/>
    </row>
    <row r="55" spans="2:10" x14ac:dyDescent="0.25">
      <c r="B55" s="209"/>
      <c r="C55" s="210"/>
      <c r="D55" s="210"/>
      <c r="E55" s="210"/>
      <c r="F55" s="210"/>
      <c r="G55" s="210"/>
      <c r="H55" s="210"/>
      <c r="I55" s="210"/>
      <c r="J55" s="211"/>
    </row>
    <row r="56" spans="2:10" x14ac:dyDescent="0.25">
      <c r="B56" s="209"/>
      <c r="C56" s="210"/>
      <c r="D56" s="210"/>
      <c r="E56" s="210"/>
      <c r="F56" s="210"/>
      <c r="G56" s="210"/>
      <c r="H56" s="210"/>
      <c r="I56" s="210"/>
      <c r="J56" s="211"/>
    </row>
    <row r="57" spans="2:10" x14ac:dyDescent="0.25">
      <c r="B57" s="209"/>
      <c r="C57" s="210"/>
      <c r="D57" s="210"/>
      <c r="E57" s="210"/>
      <c r="F57" s="210"/>
      <c r="G57" s="210"/>
      <c r="H57" s="210"/>
      <c r="I57" s="210"/>
      <c r="J57" s="211"/>
    </row>
    <row r="58" spans="2:10" x14ac:dyDescent="0.25">
      <c r="B58" s="212"/>
      <c r="C58" s="210"/>
      <c r="D58" s="210"/>
      <c r="E58" s="210"/>
      <c r="F58" s="210"/>
      <c r="G58" s="210"/>
      <c r="H58" s="210"/>
      <c r="I58" s="210"/>
      <c r="J58" s="211"/>
    </row>
    <row r="59" spans="2:10" ht="15.75" thickBot="1" x14ac:dyDescent="0.3">
      <c r="B59" s="213"/>
      <c r="C59" s="214"/>
      <c r="D59" s="214"/>
      <c r="E59" s="214"/>
      <c r="F59" s="214"/>
      <c r="G59" s="214"/>
      <c r="H59" s="214"/>
      <c r="I59" s="214"/>
      <c r="J59" s="215"/>
    </row>
    <row r="60" spans="2:10" ht="16.5" customHeight="1" thickBot="1" x14ac:dyDescent="0.3">
      <c r="B60" s="240" t="s">
        <v>63</v>
      </c>
      <c r="C60" s="241"/>
      <c r="D60" s="241"/>
      <c r="E60" s="241"/>
      <c r="F60" s="241"/>
      <c r="G60" s="241"/>
      <c r="H60" s="241"/>
      <c r="I60" s="241"/>
      <c r="J60" s="242"/>
    </row>
    <row r="61" spans="2:10" x14ac:dyDescent="0.25">
      <c r="B61" s="206" t="s">
        <v>58</v>
      </c>
      <c r="C61" s="207"/>
      <c r="D61" s="207"/>
      <c r="E61" s="207"/>
      <c r="F61" s="207"/>
      <c r="G61" s="207"/>
      <c r="H61" s="207"/>
      <c r="I61" s="207"/>
      <c r="J61" s="208"/>
    </row>
    <row r="62" spans="2:10" x14ac:dyDescent="0.25">
      <c r="B62" s="209"/>
      <c r="C62" s="210"/>
      <c r="D62" s="210"/>
      <c r="E62" s="210"/>
      <c r="F62" s="210"/>
      <c r="G62" s="210"/>
      <c r="H62" s="210"/>
      <c r="I62" s="210"/>
      <c r="J62" s="211"/>
    </row>
    <row r="63" spans="2:10" x14ac:dyDescent="0.25">
      <c r="B63" s="209"/>
      <c r="C63" s="210"/>
      <c r="D63" s="210"/>
      <c r="E63" s="210"/>
      <c r="F63" s="210"/>
      <c r="G63" s="210"/>
      <c r="H63" s="210"/>
      <c r="I63" s="210"/>
      <c r="J63" s="211"/>
    </row>
    <row r="64" spans="2:10" x14ac:dyDescent="0.25">
      <c r="B64" s="209"/>
      <c r="C64" s="210"/>
      <c r="D64" s="210"/>
      <c r="E64" s="210"/>
      <c r="F64" s="210"/>
      <c r="G64" s="210"/>
      <c r="H64" s="210"/>
      <c r="I64" s="210"/>
      <c r="J64" s="211"/>
    </row>
    <row r="65" spans="2:10" x14ac:dyDescent="0.25">
      <c r="B65" s="212"/>
      <c r="C65" s="210"/>
      <c r="D65" s="210"/>
      <c r="E65" s="210"/>
      <c r="F65" s="210"/>
      <c r="G65" s="210"/>
      <c r="H65" s="210"/>
      <c r="I65" s="210"/>
      <c r="J65" s="211"/>
    </row>
    <row r="66" spans="2:10" ht="15.75" thickBot="1" x14ac:dyDescent="0.3">
      <c r="B66" s="213"/>
      <c r="C66" s="214"/>
      <c r="D66" s="214"/>
      <c r="E66" s="214"/>
      <c r="F66" s="214"/>
      <c r="G66" s="214"/>
      <c r="H66" s="214"/>
      <c r="I66" s="214"/>
      <c r="J66" s="215"/>
    </row>
    <row r="68" spans="2:10" s="127" customFormat="1" ht="18.75" hidden="1" outlineLevel="1" thickBot="1" x14ac:dyDescent="0.3">
      <c r="B68" s="226" t="s">
        <v>11</v>
      </c>
      <c r="C68" s="227"/>
      <c r="D68" s="227"/>
      <c r="E68" s="227"/>
      <c r="F68" s="227"/>
      <c r="G68" s="227"/>
      <c r="H68" s="227"/>
      <c r="I68" s="227"/>
      <c r="J68" s="228"/>
    </row>
    <row r="69" spans="2:10" s="127" customFormat="1" ht="15.75" hidden="1" outlineLevel="1" thickBot="1" x14ac:dyDescent="0.3"/>
    <row r="70" spans="2:10" s="127" customFormat="1" ht="15.75" hidden="1" outlineLevel="1" x14ac:dyDescent="0.25">
      <c r="B70" s="229" t="s">
        <v>150</v>
      </c>
      <c r="C70" s="230"/>
      <c r="D70" s="230"/>
      <c r="E70" s="230"/>
      <c r="F70" s="231"/>
      <c r="G70" s="229" t="s">
        <v>151</v>
      </c>
      <c r="H70" s="230"/>
      <c r="I70" s="230"/>
      <c r="J70" s="231"/>
    </row>
    <row r="71" spans="2:10" s="127" customFormat="1" hidden="1" outlineLevel="1" x14ac:dyDescent="0.25">
      <c r="B71" s="128"/>
      <c r="C71" s="129" t="s">
        <v>138</v>
      </c>
      <c r="D71" s="129" t="s">
        <v>139</v>
      </c>
      <c r="E71" s="219" t="s">
        <v>144</v>
      </c>
      <c r="F71" s="232"/>
      <c r="G71" s="218" t="s">
        <v>152</v>
      </c>
      <c r="H71" s="219"/>
      <c r="I71" s="233"/>
      <c r="J71" s="234"/>
    </row>
    <row r="72" spans="2:10" s="127" customFormat="1" hidden="1" outlineLevel="1" x14ac:dyDescent="0.25">
      <c r="B72" s="130" t="s">
        <v>140</v>
      </c>
      <c r="C72" s="131"/>
      <c r="D72" s="131"/>
      <c r="E72" s="132">
        <f>C72-D72</f>
        <v>0</v>
      </c>
      <c r="F72" s="133" t="s">
        <v>145</v>
      </c>
      <c r="G72" s="216" t="s">
        <v>194</v>
      </c>
      <c r="H72" s="217"/>
      <c r="I72" s="217"/>
      <c r="J72" s="134"/>
    </row>
    <row r="73" spans="2:10" s="127" customFormat="1" hidden="1" outlineLevel="1" x14ac:dyDescent="0.25">
      <c r="B73" s="135" t="s">
        <v>141</v>
      </c>
      <c r="C73" s="136"/>
      <c r="D73" s="136"/>
      <c r="E73" s="137">
        <f t="shared" ref="E73:E75" si="1">C73-D73</f>
        <v>0</v>
      </c>
      <c r="F73" s="138" t="s">
        <v>148</v>
      </c>
      <c r="G73" s="218" t="s">
        <v>195</v>
      </c>
      <c r="H73" s="219"/>
      <c r="I73" s="219"/>
      <c r="J73" s="139"/>
    </row>
    <row r="74" spans="2:10" s="127" customFormat="1" hidden="1" outlineLevel="1" x14ac:dyDescent="0.25">
      <c r="B74" s="140" t="s">
        <v>142</v>
      </c>
      <c r="C74" s="141"/>
      <c r="D74" s="141"/>
      <c r="E74" s="129">
        <f t="shared" si="1"/>
        <v>0</v>
      </c>
      <c r="F74" s="142" t="s">
        <v>146</v>
      </c>
      <c r="G74" s="216" t="s">
        <v>196</v>
      </c>
      <c r="H74" s="217"/>
      <c r="I74" s="217"/>
      <c r="J74" s="134"/>
    </row>
    <row r="75" spans="2:10" s="127" customFormat="1" ht="15.75" hidden="1" outlineLevel="1" thickBot="1" x14ac:dyDescent="0.3">
      <c r="B75" s="143" t="s">
        <v>143</v>
      </c>
      <c r="C75" s="144"/>
      <c r="D75" s="144"/>
      <c r="E75" s="145">
        <f t="shared" si="1"/>
        <v>0</v>
      </c>
      <c r="F75" s="146" t="s">
        <v>147</v>
      </c>
      <c r="G75" s="220"/>
      <c r="H75" s="221"/>
      <c r="I75" s="221"/>
      <c r="J75" s="222"/>
    </row>
    <row r="76" spans="2:10" s="127" customFormat="1" ht="15.75" hidden="1" outlineLevel="1" thickBot="1" x14ac:dyDescent="0.3"/>
    <row r="77" spans="2:10" s="127" customFormat="1" ht="16.5" hidden="1" outlineLevel="1" thickBot="1" x14ac:dyDescent="0.3">
      <c r="B77" s="223" t="s">
        <v>153</v>
      </c>
      <c r="C77" s="224"/>
      <c r="D77" s="224"/>
      <c r="E77" s="224"/>
      <c r="F77" s="224"/>
      <c r="G77" s="224"/>
      <c r="H77" s="224"/>
      <c r="I77" s="224"/>
      <c r="J77" s="225"/>
    </row>
    <row r="78" spans="2:10" s="127" customFormat="1" hidden="1" outlineLevel="1" x14ac:dyDescent="0.25">
      <c r="B78" s="235" t="s">
        <v>34</v>
      </c>
      <c r="C78" s="235"/>
      <c r="D78" s="235"/>
      <c r="E78" s="147"/>
      <c r="F78" s="235" t="s">
        <v>149</v>
      </c>
      <c r="G78" s="235"/>
      <c r="H78" s="235"/>
      <c r="I78" s="235"/>
      <c r="J78" s="147"/>
    </row>
    <row r="79" spans="2:10" s="127" customFormat="1" ht="15.75" hidden="1" outlineLevel="1" thickBot="1" x14ac:dyDescent="0.3"/>
    <row r="80" spans="2:10" s="127" customFormat="1" ht="16.5" hidden="1" outlineLevel="1" thickBot="1" x14ac:dyDescent="0.3">
      <c r="B80" s="203" t="s">
        <v>59</v>
      </c>
      <c r="C80" s="204"/>
      <c r="D80" s="204"/>
      <c r="E80" s="204"/>
      <c r="F80" s="204"/>
      <c r="G80" s="204"/>
      <c r="H80" s="204"/>
      <c r="I80" s="204"/>
      <c r="J80" s="205"/>
    </row>
    <row r="81" spans="2:10" s="127" customFormat="1" hidden="1" outlineLevel="1" x14ac:dyDescent="0.25">
      <c r="B81" s="206" t="s">
        <v>57</v>
      </c>
      <c r="C81" s="207"/>
      <c r="D81" s="207"/>
      <c r="E81" s="207"/>
      <c r="F81" s="207"/>
      <c r="G81" s="207"/>
      <c r="H81" s="207"/>
      <c r="I81" s="207"/>
      <c r="J81" s="208"/>
    </row>
    <row r="82" spans="2:10" s="127" customFormat="1" hidden="1" outlineLevel="1" x14ac:dyDescent="0.25">
      <c r="B82" s="209"/>
      <c r="C82" s="210"/>
      <c r="D82" s="210"/>
      <c r="E82" s="210"/>
      <c r="F82" s="210"/>
      <c r="G82" s="210"/>
      <c r="H82" s="210"/>
      <c r="I82" s="210"/>
      <c r="J82" s="211"/>
    </row>
    <row r="83" spans="2:10" s="127" customFormat="1" hidden="1" outlineLevel="1" x14ac:dyDescent="0.25">
      <c r="B83" s="209"/>
      <c r="C83" s="210"/>
      <c r="D83" s="210"/>
      <c r="E83" s="210"/>
      <c r="F83" s="210"/>
      <c r="G83" s="210"/>
      <c r="H83" s="210"/>
      <c r="I83" s="210"/>
      <c r="J83" s="211"/>
    </row>
    <row r="84" spans="2:10" s="127" customFormat="1" hidden="1" outlineLevel="1" x14ac:dyDescent="0.25">
      <c r="B84" s="209"/>
      <c r="C84" s="210"/>
      <c r="D84" s="210"/>
      <c r="E84" s="210"/>
      <c r="F84" s="210"/>
      <c r="G84" s="210"/>
      <c r="H84" s="210"/>
      <c r="I84" s="210"/>
      <c r="J84" s="211"/>
    </row>
    <row r="85" spans="2:10" s="127" customFormat="1" hidden="1" outlineLevel="1" x14ac:dyDescent="0.25">
      <c r="B85" s="212"/>
      <c r="C85" s="210"/>
      <c r="D85" s="210"/>
      <c r="E85" s="210"/>
      <c r="F85" s="210"/>
      <c r="G85" s="210"/>
      <c r="H85" s="210"/>
      <c r="I85" s="210"/>
      <c r="J85" s="211"/>
    </row>
    <row r="86" spans="2:10" s="127" customFormat="1" ht="15.75" hidden="1" outlineLevel="1" thickBot="1" x14ac:dyDescent="0.3">
      <c r="B86" s="213"/>
      <c r="C86" s="214"/>
      <c r="D86" s="214"/>
      <c r="E86" s="214"/>
      <c r="F86" s="214"/>
      <c r="G86" s="214"/>
      <c r="H86" s="214"/>
      <c r="I86" s="214"/>
      <c r="J86" s="215"/>
    </row>
    <row r="87" spans="2:10" s="127" customFormat="1" ht="16.5" hidden="1" outlineLevel="1" thickBot="1" x14ac:dyDescent="0.3">
      <c r="B87" s="203" t="s">
        <v>60</v>
      </c>
      <c r="C87" s="204"/>
      <c r="D87" s="204"/>
      <c r="E87" s="204"/>
      <c r="F87" s="204"/>
      <c r="G87" s="204"/>
      <c r="H87" s="204"/>
      <c r="I87" s="204"/>
      <c r="J87" s="205"/>
    </row>
    <row r="88" spans="2:10" s="127" customFormat="1" hidden="1" outlineLevel="1" x14ac:dyDescent="0.25">
      <c r="B88" s="206" t="s">
        <v>58</v>
      </c>
      <c r="C88" s="207"/>
      <c r="D88" s="207"/>
      <c r="E88" s="207"/>
      <c r="F88" s="207"/>
      <c r="G88" s="207"/>
      <c r="H88" s="207"/>
      <c r="I88" s="207"/>
      <c r="J88" s="208"/>
    </row>
    <row r="89" spans="2:10" s="127" customFormat="1" hidden="1" outlineLevel="1" x14ac:dyDescent="0.25">
      <c r="B89" s="209"/>
      <c r="C89" s="210"/>
      <c r="D89" s="210"/>
      <c r="E89" s="210"/>
      <c r="F89" s="210"/>
      <c r="G89" s="210"/>
      <c r="H89" s="210"/>
      <c r="I89" s="210"/>
      <c r="J89" s="211"/>
    </row>
    <row r="90" spans="2:10" s="127" customFormat="1" hidden="1" outlineLevel="1" x14ac:dyDescent="0.25">
      <c r="B90" s="209"/>
      <c r="C90" s="210"/>
      <c r="D90" s="210"/>
      <c r="E90" s="210"/>
      <c r="F90" s="210"/>
      <c r="G90" s="210"/>
      <c r="H90" s="210"/>
      <c r="I90" s="210"/>
      <c r="J90" s="211"/>
    </row>
    <row r="91" spans="2:10" s="127" customFormat="1" hidden="1" outlineLevel="1" x14ac:dyDescent="0.25">
      <c r="B91" s="209"/>
      <c r="C91" s="210"/>
      <c r="D91" s="210"/>
      <c r="E91" s="210"/>
      <c r="F91" s="210"/>
      <c r="G91" s="210"/>
      <c r="H91" s="210"/>
      <c r="I91" s="210"/>
      <c r="J91" s="211"/>
    </row>
    <row r="92" spans="2:10" s="127" customFormat="1" hidden="1" outlineLevel="1" x14ac:dyDescent="0.25">
      <c r="B92" s="212"/>
      <c r="C92" s="210"/>
      <c r="D92" s="210"/>
      <c r="E92" s="210"/>
      <c r="F92" s="210"/>
      <c r="G92" s="210"/>
      <c r="H92" s="210"/>
      <c r="I92" s="210"/>
      <c r="J92" s="211"/>
    </row>
    <row r="93" spans="2:10" s="127" customFormat="1" ht="15.75" hidden="1" outlineLevel="1" thickBot="1" x14ac:dyDescent="0.3">
      <c r="B93" s="213"/>
      <c r="C93" s="214"/>
      <c r="D93" s="214"/>
      <c r="E93" s="214"/>
      <c r="F93" s="214"/>
      <c r="G93" s="214"/>
      <c r="H93" s="214"/>
      <c r="I93" s="214"/>
      <c r="J93" s="215"/>
    </row>
    <row r="94" spans="2:10" s="127" customFormat="1" ht="16.5" hidden="1" outlineLevel="1" thickBot="1" x14ac:dyDescent="0.3">
      <c r="B94" s="203" t="s">
        <v>61</v>
      </c>
      <c r="C94" s="204"/>
      <c r="D94" s="204"/>
      <c r="E94" s="204"/>
      <c r="F94" s="204"/>
      <c r="G94" s="204"/>
      <c r="H94" s="204"/>
      <c r="I94" s="204"/>
      <c r="J94" s="205"/>
    </row>
    <row r="95" spans="2:10" s="127" customFormat="1" hidden="1" outlineLevel="1" x14ac:dyDescent="0.25">
      <c r="B95" s="206" t="s">
        <v>58</v>
      </c>
      <c r="C95" s="207"/>
      <c r="D95" s="207"/>
      <c r="E95" s="207"/>
      <c r="F95" s="207"/>
      <c r="G95" s="207"/>
      <c r="H95" s="207"/>
      <c r="I95" s="207"/>
      <c r="J95" s="208"/>
    </row>
    <row r="96" spans="2:10" s="127" customFormat="1" hidden="1" outlineLevel="1" x14ac:dyDescent="0.25">
      <c r="B96" s="209"/>
      <c r="C96" s="210"/>
      <c r="D96" s="210"/>
      <c r="E96" s="210"/>
      <c r="F96" s="210"/>
      <c r="G96" s="210"/>
      <c r="H96" s="210"/>
      <c r="I96" s="210"/>
      <c r="J96" s="211"/>
    </row>
    <row r="97" spans="2:10" s="127" customFormat="1" hidden="1" outlineLevel="1" x14ac:dyDescent="0.25">
      <c r="B97" s="209"/>
      <c r="C97" s="210"/>
      <c r="D97" s="210"/>
      <c r="E97" s="210"/>
      <c r="F97" s="210"/>
      <c r="G97" s="210"/>
      <c r="H97" s="210"/>
      <c r="I97" s="210"/>
      <c r="J97" s="211"/>
    </row>
    <row r="98" spans="2:10" s="127" customFormat="1" hidden="1" outlineLevel="1" x14ac:dyDescent="0.25">
      <c r="B98" s="209"/>
      <c r="C98" s="210"/>
      <c r="D98" s="210"/>
      <c r="E98" s="210"/>
      <c r="F98" s="210"/>
      <c r="G98" s="210"/>
      <c r="H98" s="210"/>
      <c r="I98" s="210"/>
      <c r="J98" s="211"/>
    </row>
    <row r="99" spans="2:10" s="127" customFormat="1" hidden="1" outlineLevel="1" x14ac:dyDescent="0.25">
      <c r="B99" s="212"/>
      <c r="C99" s="210"/>
      <c r="D99" s="210"/>
      <c r="E99" s="210"/>
      <c r="F99" s="210"/>
      <c r="G99" s="210"/>
      <c r="H99" s="210"/>
      <c r="I99" s="210"/>
      <c r="J99" s="211"/>
    </row>
    <row r="100" spans="2:10" s="127" customFormat="1" ht="15.75" hidden="1" outlineLevel="1" thickBot="1" x14ac:dyDescent="0.3">
      <c r="B100" s="213"/>
      <c r="C100" s="214"/>
      <c r="D100" s="214"/>
      <c r="E100" s="214"/>
      <c r="F100" s="214"/>
      <c r="G100" s="214"/>
      <c r="H100" s="214"/>
      <c r="I100" s="214"/>
      <c r="J100" s="215"/>
    </row>
    <row r="101" spans="2:10" s="127" customFormat="1" ht="16.5" hidden="1" outlineLevel="1" thickBot="1" x14ac:dyDescent="0.3">
      <c r="B101" s="203" t="s">
        <v>62</v>
      </c>
      <c r="C101" s="204"/>
      <c r="D101" s="204"/>
      <c r="E101" s="204"/>
      <c r="F101" s="204"/>
      <c r="G101" s="204"/>
      <c r="H101" s="204"/>
      <c r="I101" s="204"/>
      <c r="J101" s="205"/>
    </row>
    <row r="102" spans="2:10" s="127" customFormat="1" hidden="1" outlineLevel="1" x14ac:dyDescent="0.25">
      <c r="B102" s="206" t="s">
        <v>58</v>
      </c>
      <c r="C102" s="207"/>
      <c r="D102" s="207"/>
      <c r="E102" s="207"/>
      <c r="F102" s="207"/>
      <c r="G102" s="207"/>
      <c r="H102" s="207"/>
      <c r="I102" s="207"/>
      <c r="J102" s="208"/>
    </row>
    <row r="103" spans="2:10" s="127" customFormat="1" hidden="1" outlineLevel="1" x14ac:dyDescent="0.25">
      <c r="B103" s="209"/>
      <c r="C103" s="210"/>
      <c r="D103" s="210"/>
      <c r="E103" s="210"/>
      <c r="F103" s="210"/>
      <c r="G103" s="210"/>
      <c r="H103" s="210"/>
      <c r="I103" s="210"/>
      <c r="J103" s="211"/>
    </row>
    <row r="104" spans="2:10" s="127" customFormat="1" hidden="1" outlineLevel="1" x14ac:dyDescent="0.25">
      <c r="B104" s="209"/>
      <c r="C104" s="210"/>
      <c r="D104" s="210"/>
      <c r="E104" s="210"/>
      <c r="F104" s="210"/>
      <c r="G104" s="210"/>
      <c r="H104" s="210"/>
      <c r="I104" s="210"/>
      <c r="J104" s="211"/>
    </row>
    <row r="105" spans="2:10" s="127" customFormat="1" hidden="1" outlineLevel="1" x14ac:dyDescent="0.25">
      <c r="B105" s="209"/>
      <c r="C105" s="210"/>
      <c r="D105" s="210"/>
      <c r="E105" s="210"/>
      <c r="F105" s="210"/>
      <c r="G105" s="210"/>
      <c r="H105" s="210"/>
      <c r="I105" s="210"/>
      <c r="J105" s="211"/>
    </row>
    <row r="106" spans="2:10" s="127" customFormat="1" hidden="1" outlineLevel="1" x14ac:dyDescent="0.25">
      <c r="B106" s="212"/>
      <c r="C106" s="210"/>
      <c r="D106" s="210"/>
      <c r="E106" s="210"/>
      <c r="F106" s="210"/>
      <c r="G106" s="210"/>
      <c r="H106" s="210"/>
      <c r="I106" s="210"/>
      <c r="J106" s="211"/>
    </row>
    <row r="107" spans="2:10" s="127" customFormat="1" ht="15.75" hidden="1" outlineLevel="1" thickBot="1" x14ac:dyDescent="0.3">
      <c r="B107" s="213"/>
      <c r="C107" s="214"/>
      <c r="D107" s="214"/>
      <c r="E107" s="214"/>
      <c r="F107" s="214"/>
      <c r="G107" s="214"/>
      <c r="H107" s="214"/>
      <c r="I107" s="214"/>
      <c r="J107" s="215"/>
    </row>
    <row r="108" spans="2:10" s="127" customFormat="1" ht="16.5" hidden="1" outlineLevel="1" thickBot="1" x14ac:dyDescent="0.3">
      <c r="B108" s="203" t="s">
        <v>63</v>
      </c>
      <c r="C108" s="204"/>
      <c r="D108" s="204"/>
      <c r="E108" s="204"/>
      <c r="F108" s="204"/>
      <c r="G108" s="204"/>
      <c r="H108" s="204"/>
      <c r="I108" s="204"/>
      <c r="J108" s="205"/>
    </row>
    <row r="109" spans="2:10" s="127" customFormat="1" hidden="1" outlineLevel="1" x14ac:dyDescent="0.25">
      <c r="B109" s="206" t="s">
        <v>58</v>
      </c>
      <c r="C109" s="207"/>
      <c r="D109" s="207"/>
      <c r="E109" s="207"/>
      <c r="F109" s="207"/>
      <c r="G109" s="207"/>
      <c r="H109" s="207"/>
      <c r="I109" s="207"/>
      <c r="J109" s="208"/>
    </row>
    <row r="110" spans="2:10" s="127" customFormat="1" hidden="1" outlineLevel="1" x14ac:dyDescent="0.25">
      <c r="B110" s="209"/>
      <c r="C110" s="210"/>
      <c r="D110" s="210"/>
      <c r="E110" s="210"/>
      <c r="F110" s="210"/>
      <c r="G110" s="210"/>
      <c r="H110" s="210"/>
      <c r="I110" s="210"/>
      <c r="J110" s="211"/>
    </row>
    <row r="111" spans="2:10" s="127" customFormat="1" hidden="1" outlineLevel="1" x14ac:dyDescent="0.25">
      <c r="B111" s="209"/>
      <c r="C111" s="210"/>
      <c r="D111" s="210"/>
      <c r="E111" s="210"/>
      <c r="F111" s="210"/>
      <c r="G111" s="210"/>
      <c r="H111" s="210"/>
      <c r="I111" s="210"/>
      <c r="J111" s="211"/>
    </row>
    <row r="112" spans="2:10" s="127" customFormat="1" hidden="1" outlineLevel="1" x14ac:dyDescent="0.25">
      <c r="B112" s="209"/>
      <c r="C112" s="210"/>
      <c r="D112" s="210"/>
      <c r="E112" s="210"/>
      <c r="F112" s="210"/>
      <c r="G112" s="210"/>
      <c r="H112" s="210"/>
      <c r="I112" s="210"/>
      <c r="J112" s="211"/>
    </row>
    <row r="113" spans="1:10" s="127" customFormat="1" hidden="1" outlineLevel="1" x14ac:dyDescent="0.25">
      <c r="B113" s="212"/>
      <c r="C113" s="210"/>
      <c r="D113" s="210"/>
      <c r="E113" s="210"/>
      <c r="F113" s="210"/>
      <c r="G113" s="210"/>
      <c r="H113" s="210"/>
      <c r="I113" s="210"/>
      <c r="J113" s="211"/>
    </row>
    <row r="114" spans="1:10" s="127" customFormat="1" ht="15.75" hidden="1" outlineLevel="1" thickBot="1" x14ac:dyDescent="0.3">
      <c r="B114" s="213"/>
      <c r="C114" s="214"/>
      <c r="D114" s="214"/>
      <c r="E114" s="214"/>
      <c r="F114" s="214"/>
      <c r="G114" s="214"/>
      <c r="H114" s="214"/>
      <c r="I114" s="214"/>
      <c r="J114" s="215"/>
    </row>
    <row r="115" spans="1:10" s="127" customFormat="1" ht="23.25" collapsed="1" x14ac:dyDescent="0.35">
      <c r="A115" s="126" t="s">
        <v>191</v>
      </c>
      <c r="B115" s="127" t="s">
        <v>192</v>
      </c>
    </row>
    <row r="116" spans="1:10" s="127" customFormat="1" ht="15.75" hidden="1" outlineLevel="1" thickBot="1" x14ac:dyDescent="0.3"/>
    <row r="117" spans="1:10" s="127" customFormat="1" ht="18.75" hidden="1" outlineLevel="1" thickBot="1" x14ac:dyDescent="0.3">
      <c r="B117" s="226" t="s">
        <v>12</v>
      </c>
      <c r="C117" s="227"/>
      <c r="D117" s="227"/>
      <c r="E117" s="227"/>
      <c r="F117" s="227"/>
      <c r="G117" s="227"/>
      <c r="H117" s="227"/>
      <c r="I117" s="227"/>
      <c r="J117" s="228"/>
    </row>
    <row r="118" spans="1:10" s="127" customFormat="1" ht="15.75" hidden="1" outlineLevel="1" thickBot="1" x14ac:dyDescent="0.3"/>
    <row r="119" spans="1:10" s="127" customFormat="1" ht="15.75" hidden="1" outlineLevel="1" x14ac:dyDescent="0.25">
      <c r="B119" s="229" t="s">
        <v>150</v>
      </c>
      <c r="C119" s="230"/>
      <c r="D119" s="230"/>
      <c r="E119" s="230"/>
      <c r="F119" s="231"/>
      <c r="G119" s="229" t="s">
        <v>151</v>
      </c>
      <c r="H119" s="230"/>
      <c r="I119" s="230"/>
      <c r="J119" s="231"/>
    </row>
    <row r="120" spans="1:10" s="127" customFormat="1" hidden="1" outlineLevel="1" x14ac:dyDescent="0.25">
      <c r="B120" s="128"/>
      <c r="C120" s="129" t="s">
        <v>138</v>
      </c>
      <c r="D120" s="129" t="s">
        <v>139</v>
      </c>
      <c r="E120" s="219" t="s">
        <v>144</v>
      </c>
      <c r="F120" s="232"/>
      <c r="G120" s="218" t="s">
        <v>152</v>
      </c>
      <c r="H120" s="219"/>
      <c r="I120" s="233"/>
      <c r="J120" s="234"/>
    </row>
    <row r="121" spans="1:10" s="127" customFormat="1" hidden="1" outlineLevel="1" x14ac:dyDescent="0.25">
      <c r="B121" s="130" t="s">
        <v>140</v>
      </c>
      <c r="C121" s="131"/>
      <c r="D121" s="131"/>
      <c r="E121" s="132">
        <f>C121-D121</f>
        <v>0</v>
      </c>
      <c r="F121" s="133" t="s">
        <v>145</v>
      </c>
      <c r="G121" s="216" t="s">
        <v>194</v>
      </c>
      <c r="H121" s="217"/>
      <c r="I121" s="217"/>
      <c r="J121" s="134"/>
    </row>
    <row r="122" spans="1:10" s="127" customFormat="1" hidden="1" outlineLevel="1" x14ac:dyDescent="0.25">
      <c r="B122" s="135" t="s">
        <v>141</v>
      </c>
      <c r="C122" s="136"/>
      <c r="D122" s="136"/>
      <c r="E122" s="137">
        <f t="shared" ref="E122:E124" si="2">C122-D122</f>
        <v>0</v>
      </c>
      <c r="F122" s="138" t="s">
        <v>148</v>
      </c>
      <c r="G122" s="218" t="s">
        <v>195</v>
      </c>
      <c r="H122" s="219"/>
      <c r="I122" s="219"/>
      <c r="J122" s="139"/>
    </row>
    <row r="123" spans="1:10" s="127" customFormat="1" hidden="1" outlineLevel="1" x14ac:dyDescent="0.25">
      <c r="B123" s="140" t="s">
        <v>142</v>
      </c>
      <c r="C123" s="141"/>
      <c r="D123" s="141"/>
      <c r="E123" s="129">
        <f t="shared" si="2"/>
        <v>0</v>
      </c>
      <c r="F123" s="142" t="s">
        <v>146</v>
      </c>
      <c r="G123" s="216" t="s">
        <v>196</v>
      </c>
      <c r="H123" s="217"/>
      <c r="I123" s="217"/>
      <c r="J123" s="134"/>
    </row>
    <row r="124" spans="1:10" s="127" customFormat="1" ht="15.75" hidden="1" outlineLevel="1" thickBot="1" x14ac:dyDescent="0.3">
      <c r="B124" s="143" t="s">
        <v>143</v>
      </c>
      <c r="C124" s="144"/>
      <c r="D124" s="144"/>
      <c r="E124" s="145">
        <f t="shared" si="2"/>
        <v>0</v>
      </c>
      <c r="F124" s="146" t="s">
        <v>147</v>
      </c>
      <c r="G124" s="220"/>
      <c r="H124" s="221"/>
      <c r="I124" s="221"/>
      <c r="J124" s="222"/>
    </row>
    <row r="125" spans="1:10" s="127" customFormat="1" ht="15.75" hidden="1" outlineLevel="1" thickBot="1" x14ac:dyDescent="0.3"/>
    <row r="126" spans="1:10" s="127" customFormat="1" ht="16.5" hidden="1" outlineLevel="1" thickBot="1" x14ac:dyDescent="0.3">
      <c r="B126" s="223" t="s">
        <v>153</v>
      </c>
      <c r="C126" s="224"/>
      <c r="D126" s="224"/>
      <c r="E126" s="224"/>
      <c r="F126" s="224"/>
      <c r="G126" s="224"/>
      <c r="H126" s="224"/>
      <c r="I126" s="224"/>
      <c r="J126" s="225"/>
    </row>
    <row r="127" spans="1:10" s="127" customFormat="1" hidden="1" outlineLevel="1" x14ac:dyDescent="0.25">
      <c r="B127" s="235" t="s">
        <v>34</v>
      </c>
      <c r="C127" s="235"/>
      <c r="D127" s="235"/>
      <c r="E127" s="147"/>
      <c r="F127" s="235" t="s">
        <v>149</v>
      </c>
      <c r="G127" s="235"/>
      <c r="H127" s="235"/>
      <c r="I127" s="235"/>
      <c r="J127" s="147"/>
    </row>
    <row r="128" spans="1:10" s="127" customFormat="1" ht="15.75" hidden="1" outlineLevel="1" thickBot="1" x14ac:dyDescent="0.3"/>
    <row r="129" spans="2:10" s="127" customFormat="1" ht="16.5" hidden="1" outlineLevel="1" thickBot="1" x14ac:dyDescent="0.3">
      <c r="B129" s="203" t="s">
        <v>59</v>
      </c>
      <c r="C129" s="204"/>
      <c r="D129" s="204"/>
      <c r="E129" s="204"/>
      <c r="F129" s="204"/>
      <c r="G129" s="204"/>
      <c r="H129" s="204"/>
      <c r="I129" s="204"/>
      <c r="J129" s="205"/>
    </row>
    <row r="130" spans="2:10" s="127" customFormat="1" hidden="1" outlineLevel="1" x14ac:dyDescent="0.25">
      <c r="B130" s="206" t="s">
        <v>57</v>
      </c>
      <c r="C130" s="207"/>
      <c r="D130" s="207"/>
      <c r="E130" s="207"/>
      <c r="F130" s="207"/>
      <c r="G130" s="207"/>
      <c r="H130" s="207"/>
      <c r="I130" s="207"/>
      <c r="J130" s="208"/>
    </row>
    <row r="131" spans="2:10" s="127" customFormat="1" hidden="1" outlineLevel="1" x14ac:dyDescent="0.25">
      <c r="B131" s="209"/>
      <c r="C131" s="210"/>
      <c r="D131" s="210"/>
      <c r="E131" s="210"/>
      <c r="F131" s="210"/>
      <c r="G131" s="210"/>
      <c r="H131" s="210"/>
      <c r="I131" s="210"/>
      <c r="J131" s="211"/>
    </row>
    <row r="132" spans="2:10" s="127" customFormat="1" hidden="1" outlineLevel="1" x14ac:dyDescent="0.25">
      <c r="B132" s="209"/>
      <c r="C132" s="210"/>
      <c r="D132" s="210"/>
      <c r="E132" s="210"/>
      <c r="F132" s="210"/>
      <c r="G132" s="210"/>
      <c r="H132" s="210"/>
      <c r="I132" s="210"/>
      <c r="J132" s="211"/>
    </row>
    <row r="133" spans="2:10" s="127" customFormat="1" hidden="1" outlineLevel="1" x14ac:dyDescent="0.25">
      <c r="B133" s="209"/>
      <c r="C133" s="210"/>
      <c r="D133" s="210"/>
      <c r="E133" s="210"/>
      <c r="F133" s="210"/>
      <c r="G133" s="210"/>
      <c r="H133" s="210"/>
      <c r="I133" s="210"/>
      <c r="J133" s="211"/>
    </row>
    <row r="134" spans="2:10" s="127" customFormat="1" hidden="1" outlineLevel="1" x14ac:dyDescent="0.25">
      <c r="B134" s="212"/>
      <c r="C134" s="210"/>
      <c r="D134" s="210"/>
      <c r="E134" s="210"/>
      <c r="F134" s="210"/>
      <c r="G134" s="210"/>
      <c r="H134" s="210"/>
      <c r="I134" s="210"/>
      <c r="J134" s="211"/>
    </row>
    <row r="135" spans="2:10" s="127" customFormat="1" ht="15.75" hidden="1" outlineLevel="1" thickBot="1" x14ac:dyDescent="0.3">
      <c r="B135" s="213"/>
      <c r="C135" s="214"/>
      <c r="D135" s="214"/>
      <c r="E135" s="214"/>
      <c r="F135" s="214"/>
      <c r="G135" s="214"/>
      <c r="H135" s="214"/>
      <c r="I135" s="214"/>
      <c r="J135" s="215"/>
    </row>
    <row r="136" spans="2:10" s="127" customFormat="1" ht="16.5" hidden="1" outlineLevel="1" thickBot="1" x14ac:dyDescent="0.3">
      <c r="B136" s="203" t="s">
        <v>60</v>
      </c>
      <c r="C136" s="204"/>
      <c r="D136" s="204"/>
      <c r="E136" s="204"/>
      <c r="F136" s="204"/>
      <c r="G136" s="204"/>
      <c r="H136" s="204"/>
      <c r="I136" s="204"/>
      <c r="J136" s="205"/>
    </row>
    <row r="137" spans="2:10" s="127" customFormat="1" hidden="1" outlineLevel="1" x14ac:dyDescent="0.25">
      <c r="B137" s="206" t="s">
        <v>58</v>
      </c>
      <c r="C137" s="207"/>
      <c r="D137" s="207"/>
      <c r="E137" s="207"/>
      <c r="F137" s="207"/>
      <c r="G137" s="207"/>
      <c r="H137" s="207"/>
      <c r="I137" s="207"/>
      <c r="J137" s="208"/>
    </row>
    <row r="138" spans="2:10" s="127" customFormat="1" hidden="1" outlineLevel="1" x14ac:dyDescent="0.25">
      <c r="B138" s="209"/>
      <c r="C138" s="210"/>
      <c r="D138" s="210"/>
      <c r="E138" s="210"/>
      <c r="F138" s="210"/>
      <c r="G138" s="210"/>
      <c r="H138" s="210"/>
      <c r="I138" s="210"/>
      <c r="J138" s="211"/>
    </row>
    <row r="139" spans="2:10" s="127" customFormat="1" hidden="1" outlineLevel="1" x14ac:dyDescent="0.25">
      <c r="B139" s="209"/>
      <c r="C139" s="210"/>
      <c r="D139" s="210"/>
      <c r="E139" s="210"/>
      <c r="F139" s="210"/>
      <c r="G139" s="210"/>
      <c r="H139" s="210"/>
      <c r="I139" s="210"/>
      <c r="J139" s="211"/>
    </row>
    <row r="140" spans="2:10" s="127" customFormat="1" hidden="1" outlineLevel="1" x14ac:dyDescent="0.25">
      <c r="B140" s="209"/>
      <c r="C140" s="210"/>
      <c r="D140" s="210"/>
      <c r="E140" s="210"/>
      <c r="F140" s="210"/>
      <c r="G140" s="210"/>
      <c r="H140" s="210"/>
      <c r="I140" s="210"/>
      <c r="J140" s="211"/>
    </row>
    <row r="141" spans="2:10" s="127" customFormat="1" hidden="1" outlineLevel="1" x14ac:dyDescent="0.25">
      <c r="B141" s="212"/>
      <c r="C141" s="210"/>
      <c r="D141" s="210"/>
      <c r="E141" s="210"/>
      <c r="F141" s="210"/>
      <c r="G141" s="210"/>
      <c r="H141" s="210"/>
      <c r="I141" s="210"/>
      <c r="J141" s="211"/>
    </row>
    <row r="142" spans="2:10" s="127" customFormat="1" ht="15.75" hidden="1" outlineLevel="1" thickBot="1" x14ac:dyDescent="0.3">
      <c r="B142" s="213"/>
      <c r="C142" s="214"/>
      <c r="D142" s="214"/>
      <c r="E142" s="214"/>
      <c r="F142" s="214"/>
      <c r="G142" s="214"/>
      <c r="H142" s="214"/>
      <c r="I142" s="214"/>
      <c r="J142" s="215"/>
    </row>
    <row r="143" spans="2:10" s="127" customFormat="1" ht="16.5" hidden="1" outlineLevel="1" thickBot="1" x14ac:dyDescent="0.3">
      <c r="B143" s="203" t="s">
        <v>61</v>
      </c>
      <c r="C143" s="204"/>
      <c r="D143" s="204"/>
      <c r="E143" s="204"/>
      <c r="F143" s="204"/>
      <c r="G143" s="204"/>
      <c r="H143" s="204"/>
      <c r="I143" s="204"/>
      <c r="J143" s="205"/>
    </row>
    <row r="144" spans="2:10" s="127" customFormat="1" hidden="1" outlineLevel="1" x14ac:dyDescent="0.25">
      <c r="B144" s="206" t="s">
        <v>58</v>
      </c>
      <c r="C144" s="207"/>
      <c r="D144" s="207"/>
      <c r="E144" s="207"/>
      <c r="F144" s="207"/>
      <c r="G144" s="207"/>
      <c r="H144" s="207"/>
      <c r="I144" s="207"/>
      <c r="J144" s="208"/>
    </row>
    <row r="145" spans="2:10" s="127" customFormat="1" hidden="1" outlineLevel="1" x14ac:dyDescent="0.25">
      <c r="B145" s="209"/>
      <c r="C145" s="210"/>
      <c r="D145" s="210"/>
      <c r="E145" s="210"/>
      <c r="F145" s="210"/>
      <c r="G145" s="210"/>
      <c r="H145" s="210"/>
      <c r="I145" s="210"/>
      <c r="J145" s="211"/>
    </row>
    <row r="146" spans="2:10" s="127" customFormat="1" hidden="1" outlineLevel="1" x14ac:dyDescent="0.25">
      <c r="B146" s="209"/>
      <c r="C146" s="210"/>
      <c r="D146" s="210"/>
      <c r="E146" s="210"/>
      <c r="F146" s="210"/>
      <c r="G146" s="210"/>
      <c r="H146" s="210"/>
      <c r="I146" s="210"/>
      <c r="J146" s="211"/>
    </row>
    <row r="147" spans="2:10" s="127" customFormat="1" hidden="1" outlineLevel="1" x14ac:dyDescent="0.25">
      <c r="B147" s="209"/>
      <c r="C147" s="210"/>
      <c r="D147" s="210"/>
      <c r="E147" s="210"/>
      <c r="F147" s="210"/>
      <c r="G147" s="210"/>
      <c r="H147" s="210"/>
      <c r="I147" s="210"/>
      <c r="J147" s="211"/>
    </row>
    <row r="148" spans="2:10" s="127" customFormat="1" hidden="1" outlineLevel="1" x14ac:dyDescent="0.25">
      <c r="B148" s="212"/>
      <c r="C148" s="210"/>
      <c r="D148" s="210"/>
      <c r="E148" s="210"/>
      <c r="F148" s="210"/>
      <c r="G148" s="210"/>
      <c r="H148" s="210"/>
      <c r="I148" s="210"/>
      <c r="J148" s="211"/>
    </row>
    <row r="149" spans="2:10" s="127" customFormat="1" ht="15.75" hidden="1" outlineLevel="1" thickBot="1" x14ac:dyDescent="0.3">
      <c r="B149" s="213"/>
      <c r="C149" s="214"/>
      <c r="D149" s="214"/>
      <c r="E149" s="214"/>
      <c r="F149" s="214"/>
      <c r="G149" s="214"/>
      <c r="H149" s="214"/>
      <c r="I149" s="214"/>
      <c r="J149" s="215"/>
    </row>
    <row r="150" spans="2:10" s="127" customFormat="1" ht="16.5" hidden="1" outlineLevel="1" thickBot="1" x14ac:dyDescent="0.3">
      <c r="B150" s="203" t="s">
        <v>62</v>
      </c>
      <c r="C150" s="204"/>
      <c r="D150" s="204"/>
      <c r="E150" s="204"/>
      <c r="F150" s="204"/>
      <c r="G150" s="204"/>
      <c r="H150" s="204"/>
      <c r="I150" s="204"/>
      <c r="J150" s="205"/>
    </row>
    <row r="151" spans="2:10" s="127" customFormat="1" hidden="1" outlineLevel="1" x14ac:dyDescent="0.25">
      <c r="B151" s="206" t="s">
        <v>58</v>
      </c>
      <c r="C151" s="207"/>
      <c r="D151" s="207"/>
      <c r="E151" s="207"/>
      <c r="F151" s="207"/>
      <c r="G151" s="207"/>
      <c r="H151" s="207"/>
      <c r="I151" s="207"/>
      <c r="J151" s="208"/>
    </row>
    <row r="152" spans="2:10" s="127" customFormat="1" hidden="1" outlineLevel="1" x14ac:dyDescent="0.25">
      <c r="B152" s="209"/>
      <c r="C152" s="210"/>
      <c r="D152" s="210"/>
      <c r="E152" s="210"/>
      <c r="F152" s="210"/>
      <c r="G152" s="210"/>
      <c r="H152" s="210"/>
      <c r="I152" s="210"/>
      <c r="J152" s="211"/>
    </row>
    <row r="153" spans="2:10" s="127" customFormat="1" hidden="1" outlineLevel="1" x14ac:dyDescent="0.25">
      <c r="B153" s="209"/>
      <c r="C153" s="210"/>
      <c r="D153" s="210"/>
      <c r="E153" s="210"/>
      <c r="F153" s="210"/>
      <c r="G153" s="210"/>
      <c r="H153" s="210"/>
      <c r="I153" s="210"/>
      <c r="J153" s="211"/>
    </row>
    <row r="154" spans="2:10" s="127" customFormat="1" hidden="1" outlineLevel="1" x14ac:dyDescent="0.25">
      <c r="B154" s="209"/>
      <c r="C154" s="210"/>
      <c r="D154" s="210"/>
      <c r="E154" s="210"/>
      <c r="F154" s="210"/>
      <c r="G154" s="210"/>
      <c r="H154" s="210"/>
      <c r="I154" s="210"/>
      <c r="J154" s="211"/>
    </row>
    <row r="155" spans="2:10" s="127" customFormat="1" hidden="1" outlineLevel="1" x14ac:dyDescent="0.25">
      <c r="B155" s="212"/>
      <c r="C155" s="210"/>
      <c r="D155" s="210"/>
      <c r="E155" s="210"/>
      <c r="F155" s="210"/>
      <c r="G155" s="210"/>
      <c r="H155" s="210"/>
      <c r="I155" s="210"/>
      <c r="J155" s="211"/>
    </row>
    <row r="156" spans="2:10" s="127" customFormat="1" ht="15.75" hidden="1" outlineLevel="1" thickBot="1" x14ac:dyDescent="0.3">
      <c r="B156" s="213"/>
      <c r="C156" s="214"/>
      <c r="D156" s="214"/>
      <c r="E156" s="214"/>
      <c r="F156" s="214"/>
      <c r="G156" s="214"/>
      <c r="H156" s="214"/>
      <c r="I156" s="214"/>
      <c r="J156" s="215"/>
    </row>
    <row r="157" spans="2:10" s="127" customFormat="1" ht="16.5" hidden="1" outlineLevel="1" thickBot="1" x14ac:dyDescent="0.3">
      <c r="B157" s="203" t="s">
        <v>63</v>
      </c>
      <c r="C157" s="204"/>
      <c r="D157" s="204"/>
      <c r="E157" s="204"/>
      <c r="F157" s="204"/>
      <c r="G157" s="204"/>
      <c r="H157" s="204"/>
      <c r="I157" s="204"/>
      <c r="J157" s="205"/>
    </row>
    <row r="158" spans="2:10" s="127" customFormat="1" hidden="1" outlineLevel="1" x14ac:dyDescent="0.25">
      <c r="B158" s="206" t="s">
        <v>58</v>
      </c>
      <c r="C158" s="207"/>
      <c r="D158" s="207"/>
      <c r="E158" s="207"/>
      <c r="F158" s="207"/>
      <c r="G158" s="207"/>
      <c r="H158" s="207"/>
      <c r="I158" s="207"/>
      <c r="J158" s="208"/>
    </row>
    <row r="159" spans="2:10" s="127" customFormat="1" hidden="1" outlineLevel="1" x14ac:dyDescent="0.25">
      <c r="B159" s="209"/>
      <c r="C159" s="210"/>
      <c r="D159" s="210"/>
      <c r="E159" s="210"/>
      <c r="F159" s="210"/>
      <c r="G159" s="210"/>
      <c r="H159" s="210"/>
      <c r="I159" s="210"/>
      <c r="J159" s="211"/>
    </row>
    <row r="160" spans="2:10" s="127" customFormat="1" hidden="1" outlineLevel="1" x14ac:dyDescent="0.25">
      <c r="B160" s="209"/>
      <c r="C160" s="210"/>
      <c r="D160" s="210"/>
      <c r="E160" s="210"/>
      <c r="F160" s="210"/>
      <c r="G160" s="210"/>
      <c r="H160" s="210"/>
      <c r="I160" s="210"/>
      <c r="J160" s="211"/>
    </row>
    <row r="161" spans="1:10" s="127" customFormat="1" hidden="1" outlineLevel="1" x14ac:dyDescent="0.25">
      <c r="B161" s="209"/>
      <c r="C161" s="210"/>
      <c r="D161" s="210"/>
      <c r="E161" s="210"/>
      <c r="F161" s="210"/>
      <c r="G161" s="210"/>
      <c r="H161" s="210"/>
      <c r="I161" s="210"/>
      <c r="J161" s="211"/>
    </row>
    <row r="162" spans="1:10" s="127" customFormat="1" hidden="1" outlineLevel="1" x14ac:dyDescent="0.25">
      <c r="B162" s="212"/>
      <c r="C162" s="210"/>
      <c r="D162" s="210"/>
      <c r="E162" s="210"/>
      <c r="F162" s="210"/>
      <c r="G162" s="210"/>
      <c r="H162" s="210"/>
      <c r="I162" s="210"/>
      <c r="J162" s="211"/>
    </row>
    <row r="163" spans="1:10" s="127" customFormat="1" ht="15.75" hidden="1" outlineLevel="1" thickBot="1" x14ac:dyDescent="0.3">
      <c r="B163" s="213"/>
      <c r="C163" s="214"/>
      <c r="D163" s="214"/>
      <c r="E163" s="214"/>
      <c r="F163" s="214"/>
      <c r="G163" s="214"/>
      <c r="H163" s="214"/>
      <c r="I163" s="214"/>
      <c r="J163" s="215"/>
    </row>
    <row r="164" spans="1:10" s="127" customFormat="1" ht="23.25" collapsed="1" x14ac:dyDescent="0.35">
      <c r="A164" s="126" t="s">
        <v>191</v>
      </c>
      <c r="B164" s="127" t="s">
        <v>192</v>
      </c>
    </row>
    <row r="165" spans="1:10" s="127" customFormat="1" ht="18.75" hidden="1" outlineLevel="1" thickBot="1" x14ac:dyDescent="0.3">
      <c r="B165" s="226" t="s">
        <v>155</v>
      </c>
      <c r="C165" s="227"/>
      <c r="D165" s="227"/>
      <c r="E165" s="227"/>
      <c r="F165" s="227"/>
      <c r="G165" s="227"/>
      <c r="H165" s="227"/>
      <c r="I165" s="227"/>
      <c r="J165" s="228"/>
    </row>
    <row r="166" spans="1:10" s="127" customFormat="1" ht="15.75" hidden="1" outlineLevel="1" thickBot="1" x14ac:dyDescent="0.3"/>
    <row r="167" spans="1:10" s="127" customFormat="1" ht="15.75" hidden="1" outlineLevel="1" x14ac:dyDescent="0.25">
      <c r="B167" s="229" t="s">
        <v>150</v>
      </c>
      <c r="C167" s="230"/>
      <c r="D167" s="230"/>
      <c r="E167" s="230"/>
      <c r="F167" s="231"/>
      <c r="G167" s="229" t="s">
        <v>151</v>
      </c>
      <c r="H167" s="230"/>
      <c r="I167" s="230"/>
      <c r="J167" s="231"/>
    </row>
    <row r="168" spans="1:10" s="127" customFormat="1" hidden="1" outlineLevel="1" x14ac:dyDescent="0.25">
      <c r="B168" s="128"/>
      <c r="C168" s="129" t="s">
        <v>138</v>
      </c>
      <c r="D168" s="129" t="s">
        <v>139</v>
      </c>
      <c r="E168" s="219" t="s">
        <v>144</v>
      </c>
      <c r="F168" s="232"/>
      <c r="G168" s="218" t="s">
        <v>152</v>
      </c>
      <c r="H168" s="219"/>
      <c r="I168" s="233"/>
      <c r="J168" s="234"/>
    </row>
    <row r="169" spans="1:10" s="127" customFormat="1" hidden="1" outlineLevel="1" x14ac:dyDescent="0.25">
      <c r="B169" s="130" t="s">
        <v>140</v>
      </c>
      <c r="C169" s="131"/>
      <c r="D169" s="131"/>
      <c r="E169" s="132">
        <f>C169-D169</f>
        <v>0</v>
      </c>
      <c r="F169" s="133" t="s">
        <v>145</v>
      </c>
      <c r="G169" s="216" t="s">
        <v>194</v>
      </c>
      <c r="H169" s="217"/>
      <c r="I169" s="217"/>
      <c r="J169" s="134"/>
    </row>
    <row r="170" spans="1:10" s="127" customFormat="1" hidden="1" outlineLevel="1" x14ac:dyDescent="0.25">
      <c r="B170" s="135" t="s">
        <v>141</v>
      </c>
      <c r="C170" s="136"/>
      <c r="D170" s="136"/>
      <c r="E170" s="137">
        <f t="shared" ref="E170:E172" si="3">C170-D170</f>
        <v>0</v>
      </c>
      <c r="F170" s="138" t="s">
        <v>148</v>
      </c>
      <c r="G170" s="218" t="s">
        <v>195</v>
      </c>
      <c r="H170" s="219"/>
      <c r="I170" s="219"/>
      <c r="J170" s="139"/>
    </row>
    <row r="171" spans="1:10" s="127" customFormat="1" hidden="1" outlineLevel="1" x14ac:dyDescent="0.25">
      <c r="B171" s="140" t="s">
        <v>142</v>
      </c>
      <c r="C171" s="141"/>
      <c r="D171" s="141"/>
      <c r="E171" s="129">
        <f t="shared" si="3"/>
        <v>0</v>
      </c>
      <c r="F171" s="142" t="s">
        <v>146</v>
      </c>
      <c r="G171" s="216" t="s">
        <v>196</v>
      </c>
      <c r="H171" s="217"/>
      <c r="I171" s="217"/>
      <c r="J171" s="134"/>
    </row>
    <row r="172" spans="1:10" s="127" customFormat="1" ht="15.75" hidden="1" outlineLevel="1" thickBot="1" x14ac:dyDescent="0.3">
      <c r="B172" s="143" t="s">
        <v>143</v>
      </c>
      <c r="C172" s="144"/>
      <c r="D172" s="144"/>
      <c r="E172" s="145">
        <f t="shared" si="3"/>
        <v>0</v>
      </c>
      <c r="F172" s="146" t="s">
        <v>147</v>
      </c>
      <c r="G172" s="220"/>
      <c r="H172" s="221"/>
      <c r="I172" s="221"/>
      <c r="J172" s="222"/>
    </row>
    <row r="173" spans="1:10" s="127" customFormat="1" ht="15.75" hidden="1" outlineLevel="1" thickBot="1" x14ac:dyDescent="0.3"/>
    <row r="174" spans="1:10" s="127" customFormat="1" ht="16.5" hidden="1" outlineLevel="1" thickBot="1" x14ac:dyDescent="0.3">
      <c r="B174" s="223" t="s">
        <v>153</v>
      </c>
      <c r="C174" s="224"/>
      <c r="D174" s="224"/>
      <c r="E174" s="224"/>
      <c r="F174" s="224"/>
      <c r="G174" s="224"/>
      <c r="H174" s="224"/>
      <c r="I174" s="224"/>
      <c r="J174" s="225"/>
    </row>
    <row r="175" spans="1:10" s="127" customFormat="1" hidden="1" outlineLevel="1" x14ac:dyDescent="0.25">
      <c r="B175" s="235" t="s">
        <v>34</v>
      </c>
      <c r="C175" s="235"/>
      <c r="D175" s="235"/>
      <c r="E175" s="147"/>
      <c r="F175" s="235" t="s">
        <v>149</v>
      </c>
      <c r="G175" s="235"/>
      <c r="H175" s="235"/>
      <c r="I175" s="235"/>
      <c r="J175" s="147"/>
    </row>
    <row r="176" spans="1:10" s="127" customFormat="1" ht="15.75" hidden="1" outlineLevel="1" thickBot="1" x14ac:dyDescent="0.3"/>
    <row r="177" spans="2:10" s="127" customFormat="1" ht="16.5" hidden="1" outlineLevel="1" thickBot="1" x14ac:dyDescent="0.3">
      <c r="B177" s="203" t="s">
        <v>59</v>
      </c>
      <c r="C177" s="204"/>
      <c r="D177" s="204"/>
      <c r="E177" s="204"/>
      <c r="F177" s="204"/>
      <c r="G177" s="204"/>
      <c r="H177" s="204"/>
      <c r="I177" s="204"/>
      <c r="J177" s="205"/>
    </row>
    <row r="178" spans="2:10" s="127" customFormat="1" hidden="1" outlineLevel="1" x14ac:dyDescent="0.25">
      <c r="B178" s="206" t="s">
        <v>57</v>
      </c>
      <c r="C178" s="207"/>
      <c r="D178" s="207"/>
      <c r="E178" s="207"/>
      <c r="F178" s="207"/>
      <c r="G178" s="207"/>
      <c r="H178" s="207"/>
      <c r="I178" s="207"/>
      <c r="J178" s="208"/>
    </row>
    <row r="179" spans="2:10" s="127" customFormat="1" hidden="1" outlineLevel="1" x14ac:dyDescent="0.25">
      <c r="B179" s="209"/>
      <c r="C179" s="210"/>
      <c r="D179" s="210"/>
      <c r="E179" s="210"/>
      <c r="F179" s="210"/>
      <c r="G179" s="210"/>
      <c r="H179" s="210"/>
      <c r="I179" s="210"/>
      <c r="J179" s="211"/>
    </row>
    <row r="180" spans="2:10" s="127" customFormat="1" hidden="1" outlineLevel="1" x14ac:dyDescent="0.25">
      <c r="B180" s="209"/>
      <c r="C180" s="210"/>
      <c r="D180" s="210"/>
      <c r="E180" s="210"/>
      <c r="F180" s="210"/>
      <c r="G180" s="210"/>
      <c r="H180" s="210"/>
      <c r="I180" s="210"/>
      <c r="J180" s="211"/>
    </row>
    <row r="181" spans="2:10" s="127" customFormat="1" hidden="1" outlineLevel="1" x14ac:dyDescent="0.25">
      <c r="B181" s="209"/>
      <c r="C181" s="210"/>
      <c r="D181" s="210"/>
      <c r="E181" s="210"/>
      <c r="F181" s="210"/>
      <c r="G181" s="210"/>
      <c r="H181" s="210"/>
      <c r="I181" s="210"/>
      <c r="J181" s="211"/>
    </row>
    <row r="182" spans="2:10" s="127" customFormat="1" hidden="1" outlineLevel="1" x14ac:dyDescent="0.25">
      <c r="B182" s="212"/>
      <c r="C182" s="210"/>
      <c r="D182" s="210"/>
      <c r="E182" s="210"/>
      <c r="F182" s="210"/>
      <c r="G182" s="210"/>
      <c r="H182" s="210"/>
      <c r="I182" s="210"/>
      <c r="J182" s="211"/>
    </row>
    <row r="183" spans="2:10" s="127" customFormat="1" ht="15.75" hidden="1" outlineLevel="1" thickBot="1" x14ac:dyDescent="0.3">
      <c r="B183" s="213"/>
      <c r="C183" s="214"/>
      <c r="D183" s="214"/>
      <c r="E183" s="214"/>
      <c r="F183" s="214"/>
      <c r="G183" s="214"/>
      <c r="H183" s="214"/>
      <c r="I183" s="214"/>
      <c r="J183" s="215"/>
    </row>
    <row r="184" spans="2:10" s="127" customFormat="1" ht="16.5" hidden="1" outlineLevel="1" thickBot="1" x14ac:dyDescent="0.3">
      <c r="B184" s="203" t="s">
        <v>60</v>
      </c>
      <c r="C184" s="204"/>
      <c r="D184" s="204"/>
      <c r="E184" s="204"/>
      <c r="F184" s="204"/>
      <c r="G184" s="204"/>
      <c r="H184" s="204"/>
      <c r="I184" s="204"/>
      <c r="J184" s="205"/>
    </row>
    <row r="185" spans="2:10" s="127" customFormat="1" hidden="1" outlineLevel="1" x14ac:dyDescent="0.25">
      <c r="B185" s="206" t="s">
        <v>58</v>
      </c>
      <c r="C185" s="207"/>
      <c r="D185" s="207"/>
      <c r="E185" s="207"/>
      <c r="F185" s="207"/>
      <c r="G185" s="207"/>
      <c r="H185" s="207"/>
      <c r="I185" s="207"/>
      <c r="J185" s="208"/>
    </row>
    <row r="186" spans="2:10" s="127" customFormat="1" hidden="1" outlineLevel="1" x14ac:dyDescent="0.25">
      <c r="B186" s="209"/>
      <c r="C186" s="210"/>
      <c r="D186" s="210"/>
      <c r="E186" s="210"/>
      <c r="F186" s="210"/>
      <c r="G186" s="210"/>
      <c r="H186" s="210"/>
      <c r="I186" s="210"/>
      <c r="J186" s="211"/>
    </row>
    <row r="187" spans="2:10" s="127" customFormat="1" hidden="1" outlineLevel="1" x14ac:dyDescent="0.25">
      <c r="B187" s="209"/>
      <c r="C187" s="210"/>
      <c r="D187" s="210"/>
      <c r="E187" s="210"/>
      <c r="F187" s="210"/>
      <c r="G187" s="210"/>
      <c r="H187" s="210"/>
      <c r="I187" s="210"/>
      <c r="J187" s="211"/>
    </row>
    <row r="188" spans="2:10" s="127" customFormat="1" hidden="1" outlineLevel="1" x14ac:dyDescent="0.25">
      <c r="B188" s="209"/>
      <c r="C188" s="210"/>
      <c r="D188" s="210"/>
      <c r="E188" s="210"/>
      <c r="F188" s="210"/>
      <c r="G188" s="210"/>
      <c r="H188" s="210"/>
      <c r="I188" s="210"/>
      <c r="J188" s="211"/>
    </row>
    <row r="189" spans="2:10" s="127" customFormat="1" hidden="1" outlineLevel="1" x14ac:dyDescent="0.25">
      <c r="B189" s="212"/>
      <c r="C189" s="210"/>
      <c r="D189" s="210"/>
      <c r="E189" s="210"/>
      <c r="F189" s="210"/>
      <c r="G189" s="210"/>
      <c r="H189" s="210"/>
      <c r="I189" s="210"/>
      <c r="J189" s="211"/>
    </row>
    <row r="190" spans="2:10" s="127" customFormat="1" ht="15.75" hidden="1" outlineLevel="1" thickBot="1" x14ac:dyDescent="0.3">
      <c r="B190" s="213"/>
      <c r="C190" s="214"/>
      <c r="D190" s="214"/>
      <c r="E190" s="214"/>
      <c r="F190" s="214"/>
      <c r="G190" s="214"/>
      <c r="H190" s="214"/>
      <c r="I190" s="214"/>
      <c r="J190" s="215"/>
    </row>
    <row r="191" spans="2:10" s="127" customFormat="1" ht="16.5" hidden="1" outlineLevel="1" thickBot="1" x14ac:dyDescent="0.3">
      <c r="B191" s="203" t="s">
        <v>61</v>
      </c>
      <c r="C191" s="204"/>
      <c r="D191" s="204"/>
      <c r="E191" s="204"/>
      <c r="F191" s="204"/>
      <c r="G191" s="204"/>
      <c r="H191" s="204"/>
      <c r="I191" s="204"/>
      <c r="J191" s="205"/>
    </row>
    <row r="192" spans="2:10" s="127" customFormat="1" hidden="1" outlineLevel="1" x14ac:dyDescent="0.25">
      <c r="B192" s="206" t="s">
        <v>58</v>
      </c>
      <c r="C192" s="207"/>
      <c r="D192" s="207"/>
      <c r="E192" s="207"/>
      <c r="F192" s="207"/>
      <c r="G192" s="207"/>
      <c r="H192" s="207"/>
      <c r="I192" s="207"/>
      <c r="J192" s="208"/>
    </row>
    <row r="193" spans="2:10" s="127" customFormat="1" hidden="1" outlineLevel="1" x14ac:dyDescent="0.25">
      <c r="B193" s="209"/>
      <c r="C193" s="210"/>
      <c r="D193" s="210"/>
      <c r="E193" s="210"/>
      <c r="F193" s="210"/>
      <c r="G193" s="210"/>
      <c r="H193" s="210"/>
      <c r="I193" s="210"/>
      <c r="J193" s="211"/>
    </row>
    <row r="194" spans="2:10" s="127" customFormat="1" hidden="1" outlineLevel="1" x14ac:dyDescent="0.25">
      <c r="B194" s="209"/>
      <c r="C194" s="210"/>
      <c r="D194" s="210"/>
      <c r="E194" s="210"/>
      <c r="F194" s="210"/>
      <c r="G194" s="210"/>
      <c r="H194" s="210"/>
      <c r="I194" s="210"/>
      <c r="J194" s="211"/>
    </row>
    <row r="195" spans="2:10" s="127" customFormat="1" hidden="1" outlineLevel="1" x14ac:dyDescent="0.25">
      <c r="B195" s="209"/>
      <c r="C195" s="210"/>
      <c r="D195" s="210"/>
      <c r="E195" s="210"/>
      <c r="F195" s="210"/>
      <c r="G195" s="210"/>
      <c r="H195" s="210"/>
      <c r="I195" s="210"/>
      <c r="J195" s="211"/>
    </row>
    <row r="196" spans="2:10" s="127" customFormat="1" hidden="1" outlineLevel="1" x14ac:dyDescent="0.25">
      <c r="B196" s="212"/>
      <c r="C196" s="210"/>
      <c r="D196" s="210"/>
      <c r="E196" s="210"/>
      <c r="F196" s="210"/>
      <c r="G196" s="210"/>
      <c r="H196" s="210"/>
      <c r="I196" s="210"/>
      <c r="J196" s="211"/>
    </row>
    <row r="197" spans="2:10" s="127" customFormat="1" ht="15.75" hidden="1" outlineLevel="1" thickBot="1" x14ac:dyDescent="0.3">
      <c r="B197" s="213"/>
      <c r="C197" s="214"/>
      <c r="D197" s="214"/>
      <c r="E197" s="214"/>
      <c r="F197" s="214"/>
      <c r="G197" s="214"/>
      <c r="H197" s="214"/>
      <c r="I197" s="214"/>
      <c r="J197" s="215"/>
    </row>
    <row r="198" spans="2:10" s="127" customFormat="1" ht="16.5" hidden="1" outlineLevel="1" thickBot="1" x14ac:dyDescent="0.3">
      <c r="B198" s="203" t="s">
        <v>62</v>
      </c>
      <c r="C198" s="204"/>
      <c r="D198" s="204"/>
      <c r="E198" s="204"/>
      <c r="F198" s="204"/>
      <c r="G198" s="204"/>
      <c r="H198" s="204"/>
      <c r="I198" s="204"/>
      <c r="J198" s="205"/>
    </row>
    <row r="199" spans="2:10" s="127" customFormat="1" hidden="1" outlineLevel="1" x14ac:dyDescent="0.25">
      <c r="B199" s="206" t="s">
        <v>58</v>
      </c>
      <c r="C199" s="207"/>
      <c r="D199" s="207"/>
      <c r="E199" s="207"/>
      <c r="F199" s="207"/>
      <c r="G199" s="207"/>
      <c r="H199" s="207"/>
      <c r="I199" s="207"/>
      <c r="J199" s="208"/>
    </row>
    <row r="200" spans="2:10" s="127" customFormat="1" hidden="1" outlineLevel="1" x14ac:dyDescent="0.25">
      <c r="B200" s="209"/>
      <c r="C200" s="210"/>
      <c r="D200" s="210"/>
      <c r="E200" s="210"/>
      <c r="F200" s="210"/>
      <c r="G200" s="210"/>
      <c r="H200" s="210"/>
      <c r="I200" s="210"/>
      <c r="J200" s="211"/>
    </row>
    <row r="201" spans="2:10" s="127" customFormat="1" hidden="1" outlineLevel="1" x14ac:dyDescent="0.25">
      <c r="B201" s="209"/>
      <c r="C201" s="210"/>
      <c r="D201" s="210"/>
      <c r="E201" s="210"/>
      <c r="F201" s="210"/>
      <c r="G201" s="210"/>
      <c r="H201" s="210"/>
      <c r="I201" s="210"/>
      <c r="J201" s="211"/>
    </row>
    <row r="202" spans="2:10" s="127" customFormat="1" hidden="1" outlineLevel="1" x14ac:dyDescent="0.25">
      <c r="B202" s="209"/>
      <c r="C202" s="210"/>
      <c r="D202" s="210"/>
      <c r="E202" s="210"/>
      <c r="F202" s="210"/>
      <c r="G202" s="210"/>
      <c r="H202" s="210"/>
      <c r="I202" s="210"/>
      <c r="J202" s="211"/>
    </row>
    <row r="203" spans="2:10" s="127" customFormat="1" hidden="1" outlineLevel="1" x14ac:dyDescent="0.25">
      <c r="B203" s="212"/>
      <c r="C203" s="210"/>
      <c r="D203" s="210"/>
      <c r="E203" s="210"/>
      <c r="F203" s="210"/>
      <c r="G203" s="210"/>
      <c r="H203" s="210"/>
      <c r="I203" s="210"/>
      <c r="J203" s="211"/>
    </row>
    <row r="204" spans="2:10" s="127" customFormat="1" ht="15.75" hidden="1" outlineLevel="1" thickBot="1" x14ac:dyDescent="0.3">
      <c r="B204" s="213"/>
      <c r="C204" s="214"/>
      <c r="D204" s="214"/>
      <c r="E204" s="214"/>
      <c r="F204" s="214"/>
      <c r="G204" s="214"/>
      <c r="H204" s="214"/>
      <c r="I204" s="214"/>
      <c r="J204" s="215"/>
    </row>
    <row r="205" spans="2:10" s="127" customFormat="1" ht="16.5" hidden="1" outlineLevel="1" thickBot="1" x14ac:dyDescent="0.3">
      <c r="B205" s="203" t="s">
        <v>63</v>
      </c>
      <c r="C205" s="204"/>
      <c r="D205" s="204"/>
      <c r="E205" s="204"/>
      <c r="F205" s="204"/>
      <c r="G205" s="204"/>
      <c r="H205" s="204"/>
      <c r="I205" s="204"/>
      <c r="J205" s="205"/>
    </row>
    <row r="206" spans="2:10" s="127" customFormat="1" hidden="1" outlineLevel="1" x14ac:dyDescent="0.25">
      <c r="B206" s="206" t="s">
        <v>58</v>
      </c>
      <c r="C206" s="207"/>
      <c r="D206" s="207"/>
      <c r="E206" s="207"/>
      <c r="F206" s="207"/>
      <c r="G206" s="207"/>
      <c r="H206" s="207"/>
      <c r="I206" s="207"/>
      <c r="J206" s="208"/>
    </row>
    <row r="207" spans="2:10" s="127" customFormat="1" hidden="1" outlineLevel="1" x14ac:dyDescent="0.25">
      <c r="B207" s="209"/>
      <c r="C207" s="210"/>
      <c r="D207" s="210"/>
      <c r="E207" s="210"/>
      <c r="F207" s="210"/>
      <c r="G207" s="210"/>
      <c r="H207" s="210"/>
      <c r="I207" s="210"/>
      <c r="J207" s="211"/>
    </row>
    <row r="208" spans="2:10" s="127" customFormat="1" hidden="1" outlineLevel="1" x14ac:dyDescent="0.25">
      <c r="B208" s="209"/>
      <c r="C208" s="210"/>
      <c r="D208" s="210"/>
      <c r="E208" s="210"/>
      <c r="F208" s="210"/>
      <c r="G208" s="210"/>
      <c r="H208" s="210"/>
      <c r="I208" s="210"/>
      <c r="J208" s="211"/>
    </row>
    <row r="209" spans="1:10" s="127" customFormat="1" hidden="1" outlineLevel="1" x14ac:dyDescent="0.25">
      <c r="B209" s="209"/>
      <c r="C209" s="210"/>
      <c r="D209" s="210"/>
      <c r="E209" s="210"/>
      <c r="F209" s="210"/>
      <c r="G209" s="210"/>
      <c r="H209" s="210"/>
      <c r="I209" s="210"/>
      <c r="J209" s="211"/>
    </row>
    <row r="210" spans="1:10" s="127" customFormat="1" hidden="1" outlineLevel="1" x14ac:dyDescent="0.25">
      <c r="B210" s="212"/>
      <c r="C210" s="210"/>
      <c r="D210" s="210"/>
      <c r="E210" s="210"/>
      <c r="F210" s="210"/>
      <c r="G210" s="210"/>
      <c r="H210" s="210"/>
      <c r="I210" s="210"/>
      <c r="J210" s="211"/>
    </row>
    <row r="211" spans="1:10" s="127" customFormat="1" ht="15.75" hidden="1" outlineLevel="1" thickBot="1" x14ac:dyDescent="0.3">
      <c r="B211" s="213"/>
      <c r="C211" s="214"/>
      <c r="D211" s="214"/>
      <c r="E211" s="214"/>
      <c r="F211" s="214"/>
      <c r="G211" s="214"/>
      <c r="H211" s="214"/>
      <c r="I211" s="214"/>
      <c r="J211" s="215"/>
    </row>
    <row r="212" spans="1:10" s="127" customFormat="1" ht="23.25" collapsed="1" x14ac:dyDescent="0.35">
      <c r="A212" s="126" t="s">
        <v>191</v>
      </c>
      <c r="B212" s="127" t="s">
        <v>192</v>
      </c>
    </row>
    <row r="213" spans="1:10" s="127" customFormat="1" ht="18.75" hidden="1" outlineLevel="1" collapsed="1" thickBot="1" x14ac:dyDescent="0.3">
      <c r="B213" s="226" t="s">
        <v>154</v>
      </c>
      <c r="C213" s="227"/>
      <c r="D213" s="227"/>
      <c r="E213" s="227"/>
      <c r="F213" s="227"/>
      <c r="G213" s="227"/>
      <c r="H213" s="227"/>
      <c r="I213" s="227"/>
      <c r="J213" s="228"/>
    </row>
    <row r="214" spans="1:10" s="127" customFormat="1" ht="15.75" hidden="1" outlineLevel="1" thickBot="1" x14ac:dyDescent="0.3"/>
    <row r="215" spans="1:10" s="127" customFormat="1" ht="15.75" hidden="1" outlineLevel="1" x14ac:dyDescent="0.25">
      <c r="B215" s="229" t="s">
        <v>150</v>
      </c>
      <c r="C215" s="230"/>
      <c r="D215" s="230"/>
      <c r="E215" s="230"/>
      <c r="F215" s="231"/>
      <c r="G215" s="229" t="s">
        <v>151</v>
      </c>
      <c r="H215" s="230"/>
      <c r="I215" s="230"/>
      <c r="J215" s="231"/>
    </row>
    <row r="216" spans="1:10" s="127" customFormat="1" hidden="1" outlineLevel="1" x14ac:dyDescent="0.25">
      <c r="B216" s="128"/>
      <c r="C216" s="129" t="s">
        <v>138</v>
      </c>
      <c r="D216" s="129" t="s">
        <v>139</v>
      </c>
      <c r="E216" s="219" t="s">
        <v>144</v>
      </c>
      <c r="F216" s="232"/>
      <c r="G216" s="218" t="s">
        <v>152</v>
      </c>
      <c r="H216" s="219"/>
      <c r="I216" s="233"/>
      <c r="J216" s="234"/>
    </row>
    <row r="217" spans="1:10" s="127" customFormat="1" hidden="1" outlineLevel="1" x14ac:dyDescent="0.25">
      <c r="B217" s="130" t="s">
        <v>140</v>
      </c>
      <c r="C217" s="131"/>
      <c r="D217" s="131"/>
      <c r="E217" s="132">
        <f>C217-D217</f>
        <v>0</v>
      </c>
      <c r="F217" s="133" t="s">
        <v>145</v>
      </c>
      <c r="G217" s="216" t="s">
        <v>194</v>
      </c>
      <c r="H217" s="217"/>
      <c r="I217" s="217"/>
      <c r="J217" s="134"/>
    </row>
    <row r="218" spans="1:10" s="127" customFormat="1" hidden="1" outlineLevel="1" x14ac:dyDescent="0.25">
      <c r="B218" s="135" t="s">
        <v>141</v>
      </c>
      <c r="C218" s="136"/>
      <c r="D218" s="136"/>
      <c r="E218" s="137">
        <f t="shared" ref="E218:E220" si="4">C218-D218</f>
        <v>0</v>
      </c>
      <c r="F218" s="138" t="s">
        <v>148</v>
      </c>
      <c r="G218" s="218" t="s">
        <v>195</v>
      </c>
      <c r="H218" s="219"/>
      <c r="I218" s="219"/>
      <c r="J218" s="139"/>
    </row>
    <row r="219" spans="1:10" s="127" customFormat="1" hidden="1" outlineLevel="1" x14ac:dyDescent="0.25">
      <c r="B219" s="140" t="s">
        <v>142</v>
      </c>
      <c r="C219" s="141"/>
      <c r="D219" s="141"/>
      <c r="E219" s="129">
        <f t="shared" si="4"/>
        <v>0</v>
      </c>
      <c r="F219" s="142" t="s">
        <v>146</v>
      </c>
      <c r="G219" s="216" t="s">
        <v>196</v>
      </c>
      <c r="H219" s="217"/>
      <c r="I219" s="217"/>
      <c r="J219" s="134"/>
    </row>
    <row r="220" spans="1:10" s="127" customFormat="1" ht="15.75" hidden="1" outlineLevel="1" thickBot="1" x14ac:dyDescent="0.3">
      <c r="B220" s="143" t="s">
        <v>143</v>
      </c>
      <c r="C220" s="144"/>
      <c r="D220" s="144"/>
      <c r="E220" s="145">
        <f t="shared" si="4"/>
        <v>0</v>
      </c>
      <c r="F220" s="146" t="s">
        <v>147</v>
      </c>
      <c r="G220" s="220"/>
      <c r="H220" s="221"/>
      <c r="I220" s="221"/>
      <c r="J220" s="222"/>
    </row>
    <row r="221" spans="1:10" s="127" customFormat="1" ht="15.75" hidden="1" outlineLevel="1" thickBot="1" x14ac:dyDescent="0.3"/>
    <row r="222" spans="1:10" s="127" customFormat="1" ht="16.5" hidden="1" outlineLevel="1" thickBot="1" x14ac:dyDescent="0.3">
      <c r="B222" s="223" t="s">
        <v>153</v>
      </c>
      <c r="C222" s="224"/>
      <c r="D222" s="224"/>
      <c r="E222" s="224"/>
      <c r="F222" s="224"/>
      <c r="G222" s="224"/>
      <c r="H222" s="224"/>
      <c r="I222" s="224"/>
      <c r="J222" s="225"/>
    </row>
    <row r="223" spans="1:10" s="127" customFormat="1" hidden="1" outlineLevel="1" x14ac:dyDescent="0.25">
      <c r="B223" s="235" t="s">
        <v>34</v>
      </c>
      <c r="C223" s="235"/>
      <c r="D223" s="235"/>
      <c r="E223" s="147"/>
      <c r="F223" s="235" t="s">
        <v>149</v>
      </c>
      <c r="G223" s="235"/>
      <c r="H223" s="235"/>
      <c r="I223" s="235"/>
      <c r="J223" s="147"/>
    </row>
    <row r="224" spans="1:10" s="127" customFormat="1" ht="15.75" hidden="1" outlineLevel="1" thickBot="1" x14ac:dyDescent="0.3"/>
    <row r="225" spans="2:10" s="127" customFormat="1" ht="16.5" hidden="1" outlineLevel="1" thickBot="1" x14ac:dyDescent="0.3">
      <c r="B225" s="203" t="s">
        <v>59</v>
      </c>
      <c r="C225" s="204"/>
      <c r="D225" s="204"/>
      <c r="E225" s="204"/>
      <c r="F225" s="204"/>
      <c r="G225" s="204"/>
      <c r="H225" s="204"/>
      <c r="I225" s="204"/>
      <c r="J225" s="205"/>
    </row>
    <row r="226" spans="2:10" s="127" customFormat="1" hidden="1" outlineLevel="1" x14ac:dyDescent="0.25">
      <c r="B226" s="206" t="s">
        <v>57</v>
      </c>
      <c r="C226" s="207"/>
      <c r="D226" s="207"/>
      <c r="E226" s="207"/>
      <c r="F226" s="207"/>
      <c r="G226" s="207"/>
      <c r="H226" s="207"/>
      <c r="I226" s="207"/>
      <c r="J226" s="208"/>
    </row>
    <row r="227" spans="2:10" s="127" customFormat="1" hidden="1" outlineLevel="1" x14ac:dyDescent="0.25">
      <c r="B227" s="209"/>
      <c r="C227" s="210"/>
      <c r="D227" s="210"/>
      <c r="E227" s="210"/>
      <c r="F227" s="210"/>
      <c r="G227" s="210"/>
      <c r="H227" s="210"/>
      <c r="I227" s="210"/>
      <c r="J227" s="211"/>
    </row>
    <row r="228" spans="2:10" s="127" customFormat="1" hidden="1" outlineLevel="1" x14ac:dyDescent="0.25">
      <c r="B228" s="209"/>
      <c r="C228" s="210"/>
      <c r="D228" s="210"/>
      <c r="E228" s="210"/>
      <c r="F228" s="210"/>
      <c r="G228" s="210"/>
      <c r="H228" s="210"/>
      <c r="I228" s="210"/>
      <c r="J228" s="211"/>
    </row>
    <row r="229" spans="2:10" s="127" customFormat="1" hidden="1" outlineLevel="1" x14ac:dyDescent="0.25">
      <c r="B229" s="209"/>
      <c r="C229" s="210"/>
      <c r="D229" s="210"/>
      <c r="E229" s="210"/>
      <c r="F229" s="210"/>
      <c r="G229" s="210"/>
      <c r="H229" s="210"/>
      <c r="I229" s="210"/>
      <c r="J229" s="211"/>
    </row>
    <row r="230" spans="2:10" s="127" customFormat="1" hidden="1" outlineLevel="1" x14ac:dyDescent="0.25">
      <c r="B230" s="212"/>
      <c r="C230" s="210"/>
      <c r="D230" s="210"/>
      <c r="E230" s="210"/>
      <c r="F230" s="210"/>
      <c r="G230" s="210"/>
      <c r="H230" s="210"/>
      <c r="I230" s="210"/>
      <c r="J230" s="211"/>
    </row>
    <row r="231" spans="2:10" s="127" customFormat="1" ht="15.75" hidden="1" outlineLevel="1" thickBot="1" x14ac:dyDescent="0.3">
      <c r="B231" s="213"/>
      <c r="C231" s="214"/>
      <c r="D231" s="214"/>
      <c r="E231" s="214"/>
      <c r="F231" s="214"/>
      <c r="G231" s="214"/>
      <c r="H231" s="214"/>
      <c r="I231" s="214"/>
      <c r="J231" s="215"/>
    </row>
    <row r="232" spans="2:10" s="127" customFormat="1" ht="16.5" hidden="1" outlineLevel="1" thickBot="1" x14ac:dyDescent="0.3">
      <c r="B232" s="203" t="s">
        <v>60</v>
      </c>
      <c r="C232" s="204"/>
      <c r="D232" s="204"/>
      <c r="E232" s="204"/>
      <c r="F232" s="204"/>
      <c r="G232" s="204"/>
      <c r="H232" s="204"/>
      <c r="I232" s="204"/>
      <c r="J232" s="205"/>
    </row>
    <row r="233" spans="2:10" s="127" customFormat="1" hidden="1" outlineLevel="1" x14ac:dyDescent="0.25">
      <c r="B233" s="206" t="s">
        <v>58</v>
      </c>
      <c r="C233" s="207"/>
      <c r="D233" s="207"/>
      <c r="E233" s="207"/>
      <c r="F233" s="207"/>
      <c r="G233" s="207"/>
      <c r="H233" s="207"/>
      <c r="I233" s="207"/>
      <c r="J233" s="208"/>
    </row>
    <row r="234" spans="2:10" s="127" customFormat="1" hidden="1" outlineLevel="1" x14ac:dyDescent="0.25">
      <c r="B234" s="209"/>
      <c r="C234" s="210"/>
      <c r="D234" s="210"/>
      <c r="E234" s="210"/>
      <c r="F234" s="210"/>
      <c r="G234" s="210"/>
      <c r="H234" s="210"/>
      <c r="I234" s="210"/>
      <c r="J234" s="211"/>
    </row>
    <row r="235" spans="2:10" s="127" customFormat="1" hidden="1" outlineLevel="1" x14ac:dyDescent="0.25">
      <c r="B235" s="209"/>
      <c r="C235" s="210"/>
      <c r="D235" s="210"/>
      <c r="E235" s="210"/>
      <c r="F235" s="210"/>
      <c r="G235" s="210"/>
      <c r="H235" s="210"/>
      <c r="I235" s="210"/>
      <c r="J235" s="211"/>
    </row>
    <row r="236" spans="2:10" s="127" customFormat="1" hidden="1" outlineLevel="1" x14ac:dyDescent="0.25">
      <c r="B236" s="209"/>
      <c r="C236" s="210"/>
      <c r="D236" s="210"/>
      <c r="E236" s="210"/>
      <c r="F236" s="210"/>
      <c r="G236" s="210"/>
      <c r="H236" s="210"/>
      <c r="I236" s="210"/>
      <c r="J236" s="211"/>
    </row>
    <row r="237" spans="2:10" s="127" customFormat="1" hidden="1" outlineLevel="1" x14ac:dyDescent="0.25">
      <c r="B237" s="212"/>
      <c r="C237" s="210"/>
      <c r="D237" s="210"/>
      <c r="E237" s="210"/>
      <c r="F237" s="210"/>
      <c r="G237" s="210"/>
      <c r="H237" s="210"/>
      <c r="I237" s="210"/>
      <c r="J237" s="211"/>
    </row>
    <row r="238" spans="2:10" s="127" customFormat="1" ht="15.75" hidden="1" outlineLevel="1" thickBot="1" x14ac:dyDescent="0.3">
      <c r="B238" s="213"/>
      <c r="C238" s="214"/>
      <c r="D238" s="214"/>
      <c r="E238" s="214"/>
      <c r="F238" s="214"/>
      <c r="G238" s="214"/>
      <c r="H238" s="214"/>
      <c r="I238" s="214"/>
      <c r="J238" s="215"/>
    </row>
    <row r="239" spans="2:10" s="127" customFormat="1" ht="16.5" hidden="1" outlineLevel="1" thickBot="1" x14ac:dyDescent="0.3">
      <c r="B239" s="203" t="s">
        <v>61</v>
      </c>
      <c r="C239" s="204"/>
      <c r="D239" s="204"/>
      <c r="E239" s="204"/>
      <c r="F239" s="204"/>
      <c r="G239" s="204"/>
      <c r="H239" s="204"/>
      <c r="I239" s="204"/>
      <c r="J239" s="205"/>
    </row>
    <row r="240" spans="2:10" s="127" customFormat="1" hidden="1" outlineLevel="1" x14ac:dyDescent="0.25">
      <c r="B240" s="206" t="s">
        <v>58</v>
      </c>
      <c r="C240" s="207"/>
      <c r="D240" s="207"/>
      <c r="E240" s="207"/>
      <c r="F240" s="207"/>
      <c r="G240" s="207"/>
      <c r="H240" s="207"/>
      <c r="I240" s="207"/>
      <c r="J240" s="208"/>
    </row>
    <row r="241" spans="2:10" s="127" customFormat="1" hidden="1" outlineLevel="1" x14ac:dyDescent="0.25">
      <c r="B241" s="209"/>
      <c r="C241" s="210"/>
      <c r="D241" s="210"/>
      <c r="E241" s="210"/>
      <c r="F241" s="210"/>
      <c r="G241" s="210"/>
      <c r="H241" s="210"/>
      <c r="I241" s="210"/>
      <c r="J241" s="211"/>
    </row>
    <row r="242" spans="2:10" s="127" customFormat="1" hidden="1" outlineLevel="1" x14ac:dyDescent="0.25">
      <c r="B242" s="209"/>
      <c r="C242" s="210"/>
      <c r="D242" s="210"/>
      <c r="E242" s="210"/>
      <c r="F242" s="210"/>
      <c r="G242" s="210"/>
      <c r="H242" s="210"/>
      <c r="I242" s="210"/>
      <c r="J242" s="211"/>
    </row>
    <row r="243" spans="2:10" s="127" customFormat="1" hidden="1" outlineLevel="1" x14ac:dyDescent="0.25">
      <c r="B243" s="209"/>
      <c r="C243" s="210"/>
      <c r="D243" s="210"/>
      <c r="E243" s="210"/>
      <c r="F243" s="210"/>
      <c r="G243" s="210"/>
      <c r="H243" s="210"/>
      <c r="I243" s="210"/>
      <c r="J243" s="211"/>
    </row>
    <row r="244" spans="2:10" s="127" customFormat="1" hidden="1" outlineLevel="1" x14ac:dyDescent="0.25">
      <c r="B244" s="212"/>
      <c r="C244" s="210"/>
      <c r="D244" s="210"/>
      <c r="E244" s="210"/>
      <c r="F244" s="210"/>
      <c r="G244" s="210"/>
      <c r="H244" s="210"/>
      <c r="I244" s="210"/>
      <c r="J244" s="211"/>
    </row>
    <row r="245" spans="2:10" s="127" customFormat="1" ht="15.75" hidden="1" outlineLevel="1" thickBot="1" x14ac:dyDescent="0.3">
      <c r="B245" s="213"/>
      <c r="C245" s="214"/>
      <c r="D245" s="214"/>
      <c r="E245" s="214"/>
      <c r="F245" s="214"/>
      <c r="G245" s="214"/>
      <c r="H245" s="214"/>
      <c r="I245" s="214"/>
      <c r="J245" s="215"/>
    </row>
    <row r="246" spans="2:10" s="127" customFormat="1" ht="16.5" hidden="1" outlineLevel="1" thickBot="1" x14ac:dyDescent="0.3">
      <c r="B246" s="203" t="s">
        <v>62</v>
      </c>
      <c r="C246" s="204"/>
      <c r="D246" s="204"/>
      <c r="E246" s="204"/>
      <c r="F246" s="204"/>
      <c r="G246" s="204"/>
      <c r="H246" s="204"/>
      <c r="I246" s="204"/>
      <c r="J246" s="205"/>
    </row>
    <row r="247" spans="2:10" s="127" customFormat="1" hidden="1" outlineLevel="1" x14ac:dyDescent="0.25">
      <c r="B247" s="206" t="s">
        <v>58</v>
      </c>
      <c r="C247" s="207"/>
      <c r="D247" s="207"/>
      <c r="E247" s="207"/>
      <c r="F247" s="207"/>
      <c r="G247" s="207"/>
      <c r="H247" s="207"/>
      <c r="I247" s="207"/>
      <c r="J247" s="208"/>
    </row>
    <row r="248" spans="2:10" s="127" customFormat="1" hidden="1" outlineLevel="1" x14ac:dyDescent="0.25">
      <c r="B248" s="209"/>
      <c r="C248" s="210"/>
      <c r="D248" s="210"/>
      <c r="E248" s="210"/>
      <c r="F248" s="210"/>
      <c r="G248" s="210"/>
      <c r="H248" s="210"/>
      <c r="I248" s="210"/>
      <c r="J248" s="211"/>
    </row>
    <row r="249" spans="2:10" s="127" customFormat="1" hidden="1" outlineLevel="1" x14ac:dyDescent="0.25">
      <c r="B249" s="209"/>
      <c r="C249" s="210"/>
      <c r="D249" s="210"/>
      <c r="E249" s="210"/>
      <c r="F249" s="210"/>
      <c r="G249" s="210"/>
      <c r="H249" s="210"/>
      <c r="I249" s="210"/>
      <c r="J249" s="211"/>
    </row>
    <row r="250" spans="2:10" s="127" customFormat="1" hidden="1" outlineLevel="1" x14ac:dyDescent="0.25">
      <c r="B250" s="209"/>
      <c r="C250" s="210"/>
      <c r="D250" s="210"/>
      <c r="E250" s="210"/>
      <c r="F250" s="210"/>
      <c r="G250" s="210"/>
      <c r="H250" s="210"/>
      <c r="I250" s="210"/>
      <c r="J250" s="211"/>
    </row>
    <row r="251" spans="2:10" s="127" customFormat="1" hidden="1" outlineLevel="1" x14ac:dyDescent="0.25">
      <c r="B251" s="212"/>
      <c r="C251" s="210"/>
      <c r="D251" s="210"/>
      <c r="E251" s="210"/>
      <c r="F251" s="210"/>
      <c r="G251" s="210"/>
      <c r="H251" s="210"/>
      <c r="I251" s="210"/>
      <c r="J251" s="211"/>
    </row>
    <row r="252" spans="2:10" s="127" customFormat="1" ht="15.75" hidden="1" outlineLevel="1" thickBot="1" x14ac:dyDescent="0.3">
      <c r="B252" s="213"/>
      <c r="C252" s="214"/>
      <c r="D252" s="214"/>
      <c r="E252" s="214"/>
      <c r="F252" s="214"/>
      <c r="G252" s="214"/>
      <c r="H252" s="214"/>
      <c r="I252" s="214"/>
      <c r="J252" s="215"/>
    </row>
    <row r="253" spans="2:10" s="127" customFormat="1" ht="16.5" hidden="1" outlineLevel="1" thickBot="1" x14ac:dyDescent="0.3">
      <c r="B253" s="203" t="s">
        <v>63</v>
      </c>
      <c r="C253" s="204"/>
      <c r="D253" s="204"/>
      <c r="E253" s="204"/>
      <c r="F253" s="204"/>
      <c r="G253" s="204"/>
      <c r="H253" s="204"/>
      <c r="I253" s="204"/>
      <c r="J253" s="205"/>
    </row>
    <row r="254" spans="2:10" s="127" customFormat="1" hidden="1" outlineLevel="1" x14ac:dyDescent="0.25">
      <c r="B254" s="206" t="s">
        <v>58</v>
      </c>
      <c r="C254" s="207"/>
      <c r="D254" s="207"/>
      <c r="E254" s="207"/>
      <c r="F254" s="207"/>
      <c r="G254" s="207"/>
      <c r="H254" s="207"/>
      <c r="I254" s="207"/>
      <c r="J254" s="208"/>
    </row>
    <row r="255" spans="2:10" s="127" customFormat="1" hidden="1" outlineLevel="1" x14ac:dyDescent="0.25">
      <c r="B255" s="209"/>
      <c r="C255" s="210"/>
      <c r="D255" s="210"/>
      <c r="E255" s="210"/>
      <c r="F255" s="210"/>
      <c r="G255" s="210"/>
      <c r="H255" s="210"/>
      <c r="I255" s="210"/>
      <c r="J255" s="211"/>
    </row>
    <row r="256" spans="2:10" s="127" customFormat="1" hidden="1" outlineLevel="1" x14ac:dyDescent="0.25">
      <c r="B256" s="209"/>
      <c r="C256" s="210"/>
      <c r="D256" s="210"/>
      <c r="E256" s="210"/>
      <c r="F256" s="210"/>
      <c r="G256" s="210"/>
      <c r="H256" s="210"/>
      <c r="I256" s="210"/>
      <c r="J256" s="211"/>
    </row>
    <row r="257" spans="1:10" s="127" customFormat="1" hidden="1" outlineLevel="1" x14ac:dyDescent="0.25">
      <c r="B257" s="209"/>
      <c r="C257" s="210"/>
      <c r="D257" s="210"/>
      <c r="E257" s="210"/>
      <c r="F257" s="210"/>
      <c r="G257" s="210"/>
      <c r="H257" s="210"/>
      <c r="I257" s="210"/>
      <c r="J257" s="211"/>
    </row>
    <row r="258" spans="1:10" s="127" customFormat="1" hidden="1" outlineLevel="1" x14ac:dyDescent="0.25">
      <c r="B258" s="212"/>
      <c r="C258" s="210"/>
      <c r="D258" s="210"/>
      <c r="E258" s="210"/>
      <c r="F258" s="210"/>
      <c r="G258" s="210"/>
      <c r="H258" s="210"/>
      <c r="I258" s="210"/>
      <c r="J258" s="211"/>
    </row>
    <row r="259" spans="1:10" s="127" customFormat="1" ht="15.75" hidden="1" outlineLevel="1" thickBot="1" x14ac:dyDescent="0.3">
      <c r="B259" s="213"/>
      <c r="C259" s="214"/>
      <c r="D259" s="214"/>
      <c r="E259" s="214"/>
      <c r="F259" s="214"/>
      <c r="G259" s="214"/>
      <c r="H259" s="214"/>
      <c r="I259" s="214"/>
      <c r="J259" s="215"/>
    </row>
    <row r="260" spans="1:10" s="127" customFormat="1" hidden="1" outlineLevel="1" x14ac:dyDescent="0.25"/>
    <row r="261" spans="1:10" s="127" customFormat="1" ht="23.25" collapsed="1" x14ac:dyDescent="0.35">
      <c r="A261" s="126" t="s">
        <v>191</v>
      </c>
      <c r="B261" s="127" t="s">
        <v>192</v>
      </c>
    </row>
  </sheetData>
  <sheetProtection algorithmName="SHA-512" hashValue="61rpw6G+ljszxY+RpVAo1W727KdsfISeowBhbTiEm2j5VYhTWJk4Y1cAflJApg65j7p4mkpdu36g5o0MNx/KBA==" saltValue="Qk5HBjxCExUZ5e8x5EHIpA==" spinCount="100000" sheet="1" formatColumns="0" formatRows="0"/>
  <protectedRanges>
    <protectedRange sqref="C217:D220 I216 J217:J219 J223 E223 B226 B233 B240 B247 B254" name="measure5"/>
    <protectedRange sqref="C169:D172 I168 J169:J171 J175 E175 B178 B185 B192 B199 B206" name="measure4"/>
    <protectedRange sqref="C121:D124 I120 J121:J123 E127 J127 B130 B137 B144 B151 B158" name="measure3"/>
    <protectedRange sqref="C72:D75 I71 J72:J74 J78 E78 B81 B88 B95 B102 B109" name="measure2"/>
    <protectedRange sqref="C24:D27 I23 J24:J26 E30 J30 B33 B40 B47 B54 B61" name="measure 1"/>
  </protectedRanges>
  <mergeCells count="124">
    <mergeCell ref="B61:J66"/>
    <mergeCell ref="B22:F22"/>
    <mergeCell ref="G22:J22"/>
    <mergeCell ref="I23:J23"/>
    <mergeCell ref="B29:J29"/>
    <mergeCell ref="B30:D30"/>
    <mergeCell ref="F30:I30"/>
    <mergeCell ref="G27:J27"/>
    <mergeCell ref="G25:I25"/>
    <mergeCell ref="E23:F23"/>
    <mergeCell ref="G24:I24"/>
    <mergeCell ref="G23:H23"/>
    <mergeCell ref="B46:J46"/>
    <mergeCell ref="B47:J52"/>
    <mergeCell ref="B39:J39"/>
    <mergeCell ref="B40:J45"/>
    <mergeCell ref="B12:J12"/>
    <mergeCell ref="C13:D13"/>
    <mergeCell ref="B32:J32"/>
    <mergeCell ref="B20:J20"/>
    <mergeCell ref="G26:I26"/>
    <mergeCell ref="B33:J38"/>
    <mergeCell ref="B53:J53"/>
    <mergeCell ref="B54:J59"/>
    <mergeCell ref="B60:J60"/>
    <mergeCell ref="G72:I72"/>
    <mergeCell ref="G73:I73"/>
    <mergeCell ref="G74:I74"/>
    <mergeCell ref="G75:J75"/>
    <mergeCell ref="B77:J77"/>
    <mergeCell ref="B68:J68"/>
    <mergeCell ref="B70:F70"/>
    <mergeCell ref="G70:J70"/>
    <mergeCell ref="E71:F71"/>
    <mergeCell ref="G71:H71"/>
    <mergeCell ref="I71:J71"/>
    <mergeCell ref="B101:J101"/>
    <mergeCell ref="B102:J107"/>
    <mergeCell ref="B108:J108"/>
    <mergeCell ref="B109:J114"/>
    <mergeCell ref="B87:J87"/>
    <mergeCell ref="B88:J93"/>
    <mergeCell ref="B94:J94"/>
    <mergeCell ref="B95:J100"/>
    <mergeCell ref="B78:D78"/>
    <mergeCell ref="F78:I78"/>
    <mergeCell ref="B80:J80"/>
    <mergeCell ref="B81:J86"/>
    <mergeCell ref="G121:I121"/>
    <mergeCell ref="G122:I122"/>
    <mergeCell ref="G123:I123"/>
    <mergeCell ref="G124:J124"/>
    <mergeCell ref="B126:J126"/>
    <mergeCell ref="B117:J117"/>
    <mergeCell ref="B119:F119"/>
    <mergeCell ref="G119:J119"/>
    <mergeCell ref="E120:F120"/>
    <mergeCell ref="G120:H120"/>
    <mergeCell ref="I120:J120"/>
    <mergeCell ref="B150:J150"/>
    <mergeCell ref="B151:J156"/>
    <mergeCell ref="B157:J157"/>
    <mergeCell ref="B158:J163"/>
    <mergeCell ref="B136:J136"/>
    <mergeCell ref="B137:J142"/>
    <mergeCell ref="B143:J143"/>
    <mergeCell ref="B144:J149"/>
    <mergeCell ref="B127:D127"/>
    <mergeCell ref="F127:I127"/>
    <mergeCell ref="B129:J129"/>
    <mergeCell ref="B130:J135"/>
    <mergeCell ref="G169:I169"/>
    <mergeCell ref="G170:I170"/>
    <mergeCell ref="E168:F168"/>
    <mergeCell ref="G168:H168"/>
    <mergeCell ref="I168:J168"/>
    <mergeCell ref="G171:I171"/>
    <mergeCell ref="G172:J172"/>
    <mergeCell ref="B165:J165"/>
    <mergeCell ref="B167:F167"/>
    <mergeCell ref="G167:J167"/>
    <mergeCell ref="B206:J211"/>
    <mergeCell ref="B178:J183"/>
    <mergeCell ref="B184:J184"/>
    <mergeCell ref="B185:J190"/>
    <mergeCell ref="B191:J191"/>
    <mergeCell ref="B174:J174"/>
    <mergeCell ref="B175:D175"/>
    <mergeCell ref="F175:I175"/>
    <mergeCell ref="B177:J177"/>
    <mergeCell ref="B253:J253"/>
    <mergeCell ref="B254:J259"/>
    <mergeCell ref="B232:J232"/>
    <mergeCell ref="B233:J238"/>
    <mergeCell ref="B239:J239"/>
    <mergeCell ref="B240:J245"/>
    <mergeCell ref="B223:D223"/>
    <mergeCell ref="F223:I223"/>
    <mergeCell ref="B225:J225"/>
    <mergeCell ref="B226:J231"/>
    <mergeCell ref="B10:J10"/>
    <mergeCell ref="B11:J11"/>
    <mergeCell ref="B14:J14"/>
    <mergeCell ref="B15:J15"/>
    <mergeCell ref="B17:J17"/>
    <mergeCell ref="G18:J18"/>
    <mergeCell ref="B18:F18"/>
    <mergeCell ref="B246:J246"/>
    <mergeCell ref="B247:J252"/>
    <mergeCell ref="G217:I217"/>
    <mergeCell ref="G218:I218"/>
    <mergeCell ref="G219:I219"/>
    <mergeCell ref="G220:J220"/>
    <mergeCell ref="B222:J222"/>
    <mergeCell ref="B213:J213"/>
    <mergeCell ref="B215:F215"/>
    <mergeCell ref="G215:J215"/>
    <mergeCell ref="E216:F216"/>
    <mergeCell ref="G216:H216"/>
    <mergeCell ref="I216:J216"/>
    <mergeCell ref="B192:J197"/>
    <mergeCell ref="B198:J198"/>
    <mergeCell ref="B199:J204"/>
    <mergeCell ref="B205:J205"/>
  </mergeCells>
  <dataValidations count="6">
    <dataValidation allowBlank="1" showInputMessage="1" showErrorMessage="1" promptTitle="Existing Equipment/Operations" prompt="Describe existing conditions, or indicate if the project is new construction.  Please explain any special circumstances or note any important information as it relates to the project." sqref="B33:J38 B81:J86 B130:J135 B178:J183 B226:J231" xr:uid="{D85500EA-1736-4397-B367-7940E8C5E58A}"/>
    <dataValidation allowBlank="1" showInputMessage="1" showErrorMessage="1" promptTitle="Proposed Equipment/Operations" prompt="Describe the proposed measure and explain how it meets program requirements. See Application and Program Guide for details." sqref="B233:J238 B185:J190 B137:J142 B88:J93 B40:J45" xr:uid="{B052A762-5DA4-45AF-B35B-05DFBA212966}"/>
    <dataValidation allowBlank="1" showInputMessage="1" showErrorMessage="1" promptTitle="Baseline Determination" prompt="Describe the baseline established for the purpose of calculating energy savings. Indicate what code or standard was used to develop the baseline, if applicable. List any assumptions and parameters.  Reference Application and Program Guide for assistance. " sqref="B247:J252 B199:J204 B151:J156 B102:J107 B54:J59" xr:uid="{7027044E-E351-49EB-B802-53FA213C43C7}"/>
    <dataValidation allowBlank="1" showInputMessage="1" showErrorMessage="1" promptTitle="O&amp;M Savings" prompt="Describe how operational and maintenance (O&amp;M) savings were calculated or estimated. Attach any O&amp;M calculations or documentation to this application. If not applicable, enter &quot;n/a&quot;. O&amp;M savings shall NOT include any energy cost savings. " sqref="B61:J66 B109:J114 B158:J163 B206:J211 B254:J259" xr:uid="{B20DAC2A-8E3E-4CBE-A262-2CA411854D95}"/>
    <dataValidation allowBlank="1" showInputMessage="1" showErrorMessage="1" promptTitle="Savings Methodology" prompt="Describe the source of electric and/or gas savings associated with implementation of the custom measure and the methodology, including any assumptions, that were used in developing annual savings calculations. Attach calculation files. " sqref="B240:J245 B192:J197 B144:J149 B95:J100 B47:J52" xr:uid="{CF0C9758-DDF6-403B-818C-E028C526B246}"/>
    <dataValidation type="list" allowBlank="1" showInputMessage="1" showErrorMessage="1" sqref="G18" xr:uid="{5702B3C4-FABA-4C56-A968-F8DBED71E8A7}">
      <formula1>"YES, NO"</formula1>
    </dataValidation>
  </dataValidations>
  <pageMargins left="0.7" right="0.7" top="0.75" bottom="0.75" header="0.3" footer="0.3"/>
  <pageSetup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A3DF5-E245-4091-A336-3A0AF7A0714E}">
  <sheetPr>
    <pageSetUpPr fitToPage="1"/>
  </sheetPr>
  <dimension ref="B1:J29"/>
  <sheetViews>
    <sheetView showGridLines="0" tabSelected="1" zoomScaleNormal="100" workbookViewId="0">
      <selection activeCell="L24" sqref="L24"/>
    </sheetView>
  </sheetViews>
  <sheetFormatPr defaultRowHeight="15" x14ac:dyDescent="0.25"/>
  <cols>
    <col min="2" max="10" width="15.7109375" customWidth="1"/>
  </cols>
  <sheetData>
    <row r="1" spans="2:10" x14ac:dyDescent="0.25">
      <c r="B1" s="47"/>
      <c r="C1" s="23"/>
      <c r="D1" s="23"/>
      <c r="E1" s="23"/>
      <c r="F1" s="23"/>
      <c r="G1" s="23"/>
      <c r="H1" s="23"/>
      <c r="I1" s="2"/>
      <c r="J1" s="120"/>
    </row>
    <row r="2" spans="2:10" x14ac:dyDescent="0.25">
      <c r="B2" s="49"/>
      <c r="C2" s="24"/>
      <c r="D2" s="24"/>
      <c r="E2" s="24"/>
      <c r="F2" s="24"/>
      <c r="G2" s="24"/>
      <c r="H2" s="24"/>
      <c r="I2" s="3"/>
      <c r="J2" s="122"/>
    </row>
    <row r="3" spans="2:10" x14ac:dyDescent="0.25">
      <c r="B3" s="49"/>
      <c r="C3" s="24"/>
      <c r="D3" s="24"/>
      <c r="E3" s="24"/>
      <c r="F3" s="24"/>
      <c r="G3" s="24"/>
      <c r="H3" s="24"/>
      <c r="I3" s="3"/>
      <c r="J3" s="122"/>
    </row>
    <row r="4" spans="2:10" x14ac:dyDescent="0.25">
      <c r="B4" s="49"/>
      <c r="C4" s="24"/>
      <c r="D4" s="24"/>
      <c r="E4" s="24"/>
      <c r="F4" s="24"/>
      <c r="G4" s="24"/>
      <c r="H4" s="24"/>
      <c r="I4" s="3"/>
      <c r="J4" s="122"/>
    </row>
    <row r="5" spans="2:10" x14ac:dyDescent="0.25">
      <c r="B5" s="49"/>
      <c r="C5" s="24"/>
      <c r="D5" s="24"/>
      <c r="E5" s="24"/>
      <c r="F5" s="24"/>
      <c r="G5" s="24"/>
      <c r="H5" s="24"/>
      <c r="I5" s="3"/>
      <c r="J5" s="122"/>
    </row>
    <row r="6" spans="2:10" x14ac:dyDescent="0.25">
      <c r="B6" s="49"/>
      <c r="C6" s="24"/>
      <c r="D6" s="24"/>
      <c r="E6" s="24"/>
      <c r="F6" s="24"/>
      <c r="G6" s="24"/>
      <c r="H6" s="24"/>
      <c r="I6" s="3"/>
      <c r="J6" s="122"/>
    </row>
    <row r="7" spans="2:10" x14ac:dyDescent="0.25">
      <c r="B7" s="49"/>
      <c r="C7" s="24"/>
      <c r="D7" s="24"/>
      <c r="E7" s="24"/>
      <c r="F7" s="24"/>
      <c r="G7" s="24"/>
      <c r="H7" s="24"/>
      <c r="I7" s="3"/>
      <c r="J7" s="122"/>
    </row>
    <row r="8" spans="2:10" x14ac:dyDescent="0.25">
      <c r="B8" s="49"/>
      <c r="C8" s="24"/>
      <c r="D8" s="24"/>
      <c r="E8" s="24"/>
      <c r="F8" s="24"/>
      <c r="G8" s="24"/>
      <c r="H8" s="24"/>
      <c r="I8" s="3"/>
      <c r="J8" s="122"/>
    </row>
    <row r="9" spans="2:10" x14ac:dyDescent="0.25">
      <c r="B9" s="51"/>
      <c r="C9" s="27"/>
      <c r="D9" s="27"/>
      <c r="E9" s="27"/>
      <c r="F9" s="27"/>
      <c r="G9" s="27"/>
      <c r="H9" s="27"/>
      <c r="I9" s="26"/>
      <c r="J9" s="124"/>
    </row>
    <row r="10" spans="2:10" ht="23.25" x14ac:dyDescent="0.25">
      <c r="B10" s="263" t="s">
        <v>206</v>
      </c>
      <c r="C10" s="263"/>
      <c r="D10" s="263"/>
      <c r="E10" s="263"/>
      <c r="F10" s="263"/>
      <c r="G10" s="263"/>
      <c r="H10" s="263"/>
      <c r="I10" s="263"/>
      <c r="J10" s="263"/>
    </row>
    <row r="11" spans="2:10" ht="18" x14ac:dyDescent="0.25">
      <c r="B11" s="159" t="s">
        <v>203</v>
      </c>
      <c r="C11" s="159"/>
      <c r="D11" s="159"/>
      <c r="E11" s="159"/>
      <c r="F11" s="159"/>
      <c r="G11" s="159"/>
      <c r="H11" s="159"/>
      <c r="I11" s="159"/>
      <c r="J11" s="159"/>
    </row>
    <row r="12" spans="2:10" ht="15.75" thickBot="1" x14ac:dyDescent="0.3"/>
    <row r="13" spans="2:10" ht="18" x14ac:dyDescent="0.25">
      <c r="B13" s="289" t="s">
        <v>171</v>
      </c>
      <c r="C13" s="290"/>
      <c r="D13" s="290"/>
      <c r="E13" s="290"/>
      <c r="F13" s="290"/>
      <c r="G13" s="290"/>
      <c r="H13" s="290"/>
      <c r="I13" s="290"/>
      <c r="J13" s="291"/>
    </row>
    <row r="14" spans="2:10" x14ac:dyDescent="0.25">
      <c r="B14" s="274" t="s">
        <v>198</v>
      </c>
      <c r="C14" s="275"/>
      <c r="D14" s="275"/>
      <c r="E14" s="275"/>
      <c r="F14" s="275"/>
      <c r="G14" s="275"/>
      <c r="H14" s="275"/>
      <c r="I14" s="275"/>
      <c r="J14" s="276"/>
    </row>
    <row r="15" spans="2:10" x14ac:dyDescent="0.25">
      <c r="B15" s="282" t="s">
        <v>172</v>
      </c>
      <c r="C15" s="283"/>
      <c r="D15" s="283"/>
      <c r="E15" s="283"/>
      <c r="F15" s="110">
        <f>'Incentive Calculation Support'!J9</f>
        <v>0</v>
      </c>
      <c r="G15" s="283" t="s">
        <v>176</v>
      </c>
      <c r="H15" s="283"/>
      <c r="I15" s="283"/>
      <c r="J15" s="292">
        <f>'Incentive Calculation Support'!J13</f>
        <v>0</v>
      </c>
    </row>
    <row r="16" spans="2:10" x14ac:dyDescent="0.25">
      <c r="B16" s="277" t="s">
        <v>173</v>
      </c>
      <c r="C16" s="278"/>
      <c r="D16" s="278"/>
      <c r="E16" s="278"/>
      <c r="F16" s="112">
        <f>'Incentive Calculation Support'!J10</f>
        <v>0</v>
      </c>
      <c r="G16" s="278" t="s">
        <v>177</v>
      </c>
      <c r="H16" s="278"/>
      <c r="I16" s="278"/>
      <c r="J16" s="293">
        <f>'Incentive Calculation Support'!J14</f>
        <v>0</v>
      </c>
    </row>
    <row r="17" spans="2:10" x14ac:dyDescent="0.25">
      <c r="B17" s="282" t="s">
        <v>174</v>
      </c>
      <c r="C17" s="283"/>
      <c r="D17" s="283"/>
      <c r="E17" s="283"/>
      <c r="F17" s="110">
        <f>'Incentive Calculation Support'!J11</f>
        <v>0</v>
      </c>
      <c r="G17" s="283" t="s">
        <v>168</v>
      </c>
      <c r="H17" s="283"/>
      <c r="I17" s="283"/>
      <c r="J17" s="113">
        <f>'Incentive Calculation Support'!E22</f>
        <v>0</v>
      </c>
    </row>
    <row r="18" spans="2:10" x14ac:dyDescent="0.25">
      <c r="B18" s="277" t="s">
        <v>175</v>
      </c>
      <c r="C18" s="278"/>
      <c r="D18" s="278"/>
      <c r="E18" s="278"/>
      <c r="F18" s="114">
        <f>'Incentive Calculation Support'!J12</f>
        <v>0</v>
      </c>
      <c r="G18" s="278" t="s">
        <v>166</v>
      </c>
      <c r="H18" s="278"/>
      <c r="I18" s="278"/>
      <c r="J18" s="115">
        <f>'Incentive Calculation Support'!E20</f>
        <v>0</v>
      </c>
    </row>
    <row r="19" spans="2:10" x14ac:dyDescent="0.25">
      <c r="B19" s="282" t="s">
        <v>182</v>
      </c>
      <c r="C19" s="283"/>
      <c r="D19" s="283"/>
      <c r="E19" s="283"/>
      <c r="F19" s="83">
        <f>'Incentive Calculation Support'!E18</f>
        <v>0</v>
      </c>
      <c r="G19" s="279" t="s">
        <v>167</v>
      </c>
      <c r="H19" s="280"/>
      <c r="I19" s="281"/>
      <c r="J19" s="113">
        <f>'Incentive Calculation Support'!E21</f>
        <v>0</v>
      </c>
    </row>
    <row r="20" spans="2:10" ht="15.75" thickBot="1" x14ac:dyDescent="0.3">
      <c r="B20" s="284" t="s">
        <v>183</v>
      </c>
      <c r="C20" s="285"/>
      <c r="D20" s="285"/>
      <c r="E20" s="285"/>
      <c r="F20" s="117">
        <f>'Incentive Calculation Support'!E19</f>
        <v>0</v>
      </c>
      <c r="G20" s="286" t="s">
        <v>181</v>
      </c>
      <c r="H20" s="287"/>
      <c r="I20" s="288"/>
      <c r="J20" s="116" t="e">
        <f>'Incentive Calculation Support'!E23</f>
        <v>#DIV/0!</v>
      </c>
    </row>
    <row r="21" spans="2:10" ht="15.75" thickBot="1" x14ac:dyDescent="0.3"/>
    <row r="22" spans="2:10" ht="18" x14ac:dyDescent="0.25">
      <c r="B22" s="289" t="s">
        <v>184</v>
      </c>
      <c r="C22" s="290"/>
      <c r="D22" s="290"/>
      <c r="E22" s="290"/>
      <c r="F22" s="290"/>
      <c r="G22" s="290"/>
      <c r="H22" s="290"/>
      <c r="I22" s="290"/>
      <c r="J22" s="291"/>
    </row>
    <row r="23" spans="2:10" x14ac:dyDescent="0.25">
      <c r="B23" s="260" t="s">
        <v>188</v>
      </c>
      <c r="C23" s="261"/>
      <c r="D23" s="261"/>
      <c r="E23" s="261"/>
      <c r="F23" s="261"/>
      <c r="G23" s="261"/>
      <c r="H23" s="261" t="str">
        <f>IF('Incentive Calculation Support'!D6=1,"Yes","No")</f>
        <v>No</v>
      </c>
      <c r="I23" s="261"/>
      <c r="J23" s="262"/>
    </row>
    <row r="24" spans="2:10" x14ac:dyDescent="0.25">
      <c r="B24" s="274" t="s">
        <v>197</v>
      </c>
      <c r="C24" s="275"/>
      <c r="D24" s="275"/>
      <c r="E24" s="275"/>
      <c r="F24" s="275"/>
      <c r="G24" s="275"/>
      <c r="H24" s="275"/>
      <c r="I24" s="275"/>
      <c r="J24" s="276"/>
    </row>
    <row r="25" spans="2:10" x14ac:dyDescent="0.25">
      <c r="B25" s="267"/>
      <c r="C25" s="272" t="str">
        <f>IF('Incentive Calculation Support'!$D$6=1,'Incentive Calculation Support'!D30,'Incentive Calculation Support'!D25)</f>
        <v>$0.16/kWh &amp; $1.60/Therm</v>
      </c>
      <c r="D25" s="272"/>
      <c r="E25" s="272"/>
      <c r="F25" s="272"/>
      <c r="G25" s="272"/>
      <c r="H25" s="271">
        <f>IF('Incentive Calculation Support'!$D$6=1,'Incentive Calculation Support'!E30,'Incentive Calculation Support'!E25)</f>
        <v>0</v>
      </c>
      <c r="I25" s="271"/>
      <c r="J25" s="269"/>
    </row>
    <row r="26" spans="2:10" x14ac:dyDescent="0.25">
      <c r="B26" s="267"/>
      <c r="C26" s="272" t="str">
        <f>IF('Incentive Calculation Support'!$D$6=1,'Incentive Calculation Support'!D31,'Incentive Calculation Support'!D26)</f>
        <v>50% of Incremental Cost</v>
      </c>
      <c r="D26" s="272"/>
      <c r="E26" s="272"/>
      <c r="F26" s="272"/>
      <c r="G26" s="272"/>
      <c r="H26" s="271">
        <f>IF('Incentive Calculation Support'!$D$6=1,'Incentive Calculation Support'!E31,'Incentive Calculation Support'!E26)</f>
        <v>0</v>
      </c>
      <c r="I26" s="271"/>
      <c r="J26" s="269"/>
    </row>
    <row r="27" spans="2:10" x14ac:dyDescent="0.25">
      <c r="B27" s="267"/>
      <c r="C27" s="272" t="str">
        <f>IF('Incentive Calculation Support'!$D$6=1,'Incentive Calculation Support'!D32,'Incentive Calculation Support'!D27)</f>
        <v>Buydown to 1 year payback</v>
      </c>
      <c r="D27" s="272"/>
      <c r="E27" s="272"/>
      <c r="F27" s="272"/>
      <c r="G27" s="272"/>
      <c r="H27" s="271">
        <f>IF('Incentive Calculation Support'!$D$6=1,'Incentive Calculation Support'!E32,'Incentive Calculation Support'!E27)</f>
        <v>0</v>
      </c>
      <c r="I27" s="271"/>
      <c r="J27" s="269"/>
    </row>
    <row r="28" spans="2:10" x14ac:dyDescent="0.25">
      <c r="B28" s="268"/>
      <c r="C28" s="261" t="str">
        <f>IF('Incentive Calculation Support'!$D$6=1,'Incentive Calculation Support'!D33,'Incentive Calculation Support'!D28)</f>
        <v>Estimated Incentive</v>
      </c>
      <c r="D28" s="261"/>
      <c r="E28" s="261"/>
      <c r="F28" s="261"/>
      <c r="G28" s="261"/>
      <c r="H28" s="273">
        <f>IF('Incentive Calculation Support'!$D$6=1,'Incentive Calculation Support'!E33,'Incentive Calculation Support'!E28)</f>
        <v>0</v>
      </c>
      <c r="I28" s="273"/>
      <c r="J28" s="270"/>
    </row>
    <row r="29" spans="2:10" ht="15.75" thickBot="1" x14ac:dyDescent="0.3">
      <c r="B29" s="264" t="s">
        <v>187</v>
      </c>
      <c r="C29" s="265"/>
      <c r="D29" s="265"/>
      <c r="E29" s="265"/>
      <c r="F29" s="265"/>
      <c r="G29" s="265"/>
      <c r="H29" s="265"/>
      <c r="I29" s="265"/>
      <c r="J29" s="266"/>
    </row>
  </sheetData>
  <sheetProtection algorithmName="SHA-512" hashValue="1/Kedi1ffUdJVqwMKI8YPUGhGPrz+fnQ95ZfCQiJp9katW+74XfdkRb3+9u1Iun+wUXtqEBB0bLVWBdXxUJEyg==" saltValue="bJBWwO8BUU+of7d98JsDrg==" spinCount="100000" sheet="1" objects="1" scenarios="1"/>
  <mergeCells count="31">
    <mergeCell ref="B11:J11"/>
    <mergeCell ref="B13:J13"/>
    <mergeCell ref="B14:J14"/>
    <mergeCell ref="G15:I15"/>
    <mergeCell ref="G16:I16"/>
    <mergeCell ref="G17:I17"/>
    <mergeCell ref="G18:I18"/>
    <mergeCell ref="B15:E15"/>
    <mergeCell ref="B16:E16"/>
    <mergeCell ref="B17:E17"/>
    <mergeCell ref="G19:I19"/>
    <mergeCell ref="B19:E19"/>
    <mergeCell ref="B20:E20"/>
    <mergeCell ref="G20:I20"/>
    <mergeCell ref="B22:J22"/>
    <mergeCell ref="B10:J10"/>
    <mergeCell ref="B29:J29"/>
    <mergeCell ref="B25:B28"/>
    <mergeCell ref="J25:J28"/>
    <mergeCell ref="H26:I26"/>
    <mergeCell ref="H27:I27"/>
    <mergeCell ref="C25:G25"/>
    <mergeCell ref="C26:G26"/>
    <mergeCell ref="C27:G27"/>
    <mergeCell ref="C28:G28"/>
    <mergeCell ref="H28:I28"/>
    <mergeCell ref="B24:J24"/>
    <mergeCell ref="B23:G23"/>
    <mergeCell ref="H23:J23"/>
    <mergeCell ref="H25:I25"/>
    <mergeCell ref="B18:E18"/>
  </mergeCells>
  <pageMargins left="0.7" right="0.7" top="0.75" bottom="0.75" header="0.3" footer="0.3"/>
  <pageSetup scale="6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I53"/>
  <sheetViews>
    <sheetView showGridLines="0" workbookViewId="0">
      <selection activeCell="E18" sqref="E18"/>
    </sheetView>
  </sheetViews>
  <sheetFormatPr defaultRowHeight="12.75" x14ac:dyDescent="0.25"/>
  <cols>
    <col min="1" max="1" width="15.42578125" style="5" bestFit="1" customWidth="1"/>
    <col min="2" max="2" width="14.5703125" style="5" bestFit="1" customWidth="1"/>
    <col min="3" max="3" width="10.7109375" style="5" bestFit="1" customWidth="1"/>
    <col min="4" max="4" width="20.28515625" style="5" bestFit="1" customWidth="1"/>
    <col min="5" max="5" width="22.28515625" style="5" bestFit="1" customWidth="1"/>
    <col min="6" max="6" width="11.5703125" style="5" bestFit="1" customWidth="1"/>
    <col min="7" max="7" width="14.140625" style="5" bestFit="1" customWidth="1"/>
    <col min="8" max="8" width="34.140625" style="5" customWidth="1"/>
    <col min="9" max="9" width="22.140625" style="5" customWidth="1"/>
    <col min="10" max="16384" width="9.140625" style="5"/>
  </cols>
  <sheetData>
    <row r="1" spans="1:9" ht="13.5" thickBot="1" x14ac:dyDescent="0.3">
      <c r="A1" s="66" t="s">
        <v>75</v>
      </c>
      <c r="B1" s="7" t="s">
        <v>7</v>
      </c>
      <c r="C1" s="6" t="s">
        <v>6</v>
      </c>
      <c r="D1" s="6" t="s">
        <v>5</v>
      </c>
      <c r="E1" s="6" t="s">
        <v>0</v>
      </c>
      <c r="F1" s="17" t="s">
        <v>25</v>
      </c>
      <c r="G1" s="18" t="s">
        <v>4</v>
      </c>
      <c r="H1" s="18" t="s">
        <v>1</v>
      </c>
      <c r="I1" s="77" t="s">
        <v>127</v>
      </c>
    </row>
    <row r="2" spans="1:9" x14ac:dyDescent="0.2">
      <c r="A2" s="16" t="s">
        <v>64</v>
      </c>
      <c r="B2" s="9" t="s">
        <v>13</v>
      </c>
      <c r="C2" s="8" t="s">
        <v>16</v>
      </c>
      <c r="D2" s="8" t="s">
        <v>18</v>
      </c>
      <c r="E2" s="10" t="s">
        <v>19</v>
      </c>
      <c r="F2" s="19" t="s">
        <v>125</v>
      </c>
      <c r="G2" s="67">
        <v>15</v>
      </c>
      <c r="H2" s="70" t="s">
        <v>76</v>
      </c>
      <c r="I2" s="9" t="s">
        <v>13</v>
      </c>
    </row>
    <row r="3" spans="1:9" x14ac:dyDescent="0.2">
      <c r="A3" s="11" t="s">
        <v>31</v>
      </c>
      <c r="B3" s="12" t="s">
        <v>14</v>
      </c>
      <c r="C3" s="11" t="s">
        <v>17</v>
      </c>
      <c r="D3" s="11" t="s">
        <v>20</v>
      </c>
      <c r="E3" s="13" t="s">
        <v>21</v>
      </c>
      <c r="F3" s="20" t="s">
        <v>3</v>
      </c>
      <c r="G3" s="68">
        <v>15</v>
      </c>
      <c r="H3" s="71" t="s">
        <v>77</v>
      </c>
      <c r="I3" s="12" t="s">
        <v>14</v>
      </c>
    </row>
    <row r="4" spans="1:9" ht="13.5" thickBot="1" x14ac:dyDescent="0.25">
      <c r="A4" s="11" t="s">
        <v>32</v>
      </c>
      <c r="B4" s="4" t="s">
        <v>15</v>
      </c>
      <c r="C4" s="14" t="s">
        <v>15</v>
      </c>
      <c r="D4" s="11" t="s">
        <v>22</v>
      </c>
      <c r="E4" s="13" t="s">
        <v>23</v>
      </c>
      <c r="F4" s="20" t="s">
        <v>26</v>
      </c>
      <c r="G4" s="68">
        <v>15</v>
      </c>
      <c r="H4" s="71" t="s">
        <v>78</v>
      </c>
      <c r="I4" s="78" t="s">
        <v>129</v>
      </c>
    </row>
    <row r="5" spans="1:9" ht="13.5" thickBot="1" x14ac:dyDescent="0.25">
      <c r="A5" s="11" t="s">
        <v>65</v>
      </c>
      <c r="D5" s="14" t="s">
        <v>24</v>
      </c>
      <c r="E5" s="15" t="s">
        <v>20</v>
      </c>
      <c r="F5" s="20" t="s">
        <v>126</v>
      </c>
      <c r="G5" s="68">
        <v>10</v>
      </c>
      <c r="H5" s="71" t="s">
        <v>79</v>
      </c>
      <c r="I5" s="78" t="s">
        <v>130</v>
      </c>
    </row>
    <row r="6" spans="1:9" x14ac:dyDescent="0.2">
      <c r="A6" s="11" t="s">
        <v>2</v>
      </c>
      <c r="F6" s="20" t="s">
        <v>27</v>
      </c>
      <c r="G6" s="68">
        <v>18</v>
      </c>
      <c r="H6" s="72" t="s">
        <v>80</v>
      </c>
      <c r="I6" s="78" t="s">
        <v>128</v>
      </c>
    </row>
    <row r="7" spans="1:9" ht="13.5" thickBot="1" x14ac:dyDescent="0.25">
      <c r="A7" s="11" t="s">
        <v>66</v>
      </c>
      <c r="F7" s="21" t="s">
        <v>15</v>
      </c>
      <c r="G7" s="69" t="s">
        <v>33</v>
      </c>
      <c r="H7" s="71" t="s">
        <v>81</v>
      </c>
      <c r="I7" s="78" t="s">
        <v>131</v>
      </c>
    </row>
    <row r="8" spans="1:9" x14ac:dyDescent="0.2">
      <c r="A8" s="11" t="s">
        <v>67</v>
      </c>
      <c r="H8" s="72" t="s">
        <v>82</v>
      </c>
      <c r="I8" s="78" t="s">
        <v>132</v>
      </c>
    </row>
    <row r="9" spans="1:9" x14ac:dyDescent="0.2">
      <c r="A9" s="11" t="s">
        <v>68</v>
      </c>
      <c r="H9" s="71" t="s">
        <v>83</v>
      </c>
      <c r="I9" s="78" t="s">
        <v>133</v>
      </c>
    </row>
    <row r="10" spans="1:9" x14ac:dyDescent="0.2">
      <c r="A10" s="11" t="s">
        <v>69</v>
      </c>
      <c r="H10" s="71" t="s">
        <v>84</v>
      </c>
    </row>
    <row r="11" spans="1:9" x14ac:dyDescent="0.2">
      <c r="A11" s="11" t="s">
        <v>70</v>
      </c>
      <c r="H11" s="71" t="s">
        <v>85</v>
      </c>
    </row>
    <row r="12" spans="1:9" x14ac:dyDescent="0.2">
      <c r="A12" s="11" t="s">
        <v>71</v>
      </c>
      <c r="H12" s="73" t="s">
        <v>86</v>
      </c>
    </row>
    <row r="13" spans="1:9" x14ac:dyDescent="0.2">
      <c r="A13" s="11" t="s">
        <v>72</v>
      </c>
      <c r="H13" s="71" t="s">
        <v>87</v>
      </c>
    </row>
    <row r="14" spans="1:9" x14ac:dyDescent="0.2">
      <c r="A14" s="11" t="s">
        <v>73</v>
      </c>
      <c r="H14" s="74" t="s">
        <v>88</v>
      </c>
    </row>
    <row r="15" spans="1:9" x14ac:dyDescent="0.2">
      <c r="A15" s="11" t="s">
        <v>74</v>
      </c>
      <c r="H15" s="74" t="s">
        <v>89</v>
      </c>
    </row>
    <row r="16" spans="1:9" ht="13.5" thickBot="1" x14ac:dyDescent="0.25">
      <c r="A16" s="14" t="s">
        <v>15</v>
      </c>
      <c r="H16" s="71" t="s">
        <v>90</v>
      </c>
      <c r="I16" s="5" t="s">
        <v>189</v>
      </c>
    </row>
    <row r="17" spans="8:8" x14ac:dyDescent="0.2">
      <c r="H17" s="72" t="s">
        <v>91</v>
      </c>
    </row>
    <row r="18" spans="8:8" x14ac:dyDescent="0.2">
      <c r="H18" s="71" t="s">
        <v>92</v>
      </c>
    </row>
    <row r="19" spans="8:8" x14ac:dyDescent="0.2">
      <c r="H19" s="71" t="s">
        <v>93</v>
      </c>
    </row>
    <row r="20" spans="8:8" x14ac:dyDescent="0.2">
      <c r="H20" s="71" t="s">
        <v>94</v>
      </c>
    </row>
    <row r="21" spans="8:8" x14ac:dyDescent="0.2">
      <c r="H21" s="71" t="s">
        <v>95</v>
      </c>
    </row>
    <row r="22" spans="8:8" x14ac:dyDescent="0.2">
      <c r="H22" s="71" t="s">
        <v>96</v>
      </c>
    </row>
    <row r="23" spans="8:8" x14ac:dyDescent="0.2">
      <c r="H23" s="71" t="s">
        <v>97</v>
      </c>
    </row>
    <row r="24" spans="8:8" x14ac:dyDescent="0.2">
      <c r="H24" s="71" t="s">
        <v>98</v>
      </c>
    </row>
    <row r="25" spans="8:8" x14ac:dyDescent="0.2">
      <c r="H25" s="71" t="s">
        <v>99</v>
      </c>
    </row>
    <row r="26" spans="8:8" x14ac:dyDescent="0.2">
      <c r="H26" s="71" t="s">
        <v>100</v>
      </c>
    </row>
    <row r="27" spans="8:8" x14ac:dyDescent="0.2">
      <c r="H27" s="73" t="s">
        <v>101</v>
      </c>
    </row>
    <row r="28" spans="8:8" x14ac:dyDescent="0.2">
      <c r="H28" s="73" t="s">
        <v>102</v>
      </c>
    </row>
    <row r="29" spans="8:8" x14ac:dyDescent="0.2">
      <c r="H29" s="71" t="s">
        <v>103</v>
      </c>
    </row>
    <row r="30" spans="8:8" x14ac:dyDescent="0.2">
      <c r="H30" s="72" t="s">
        <v>29</v>
      </c>
    </row>
    <row r="31" spans="8:8" x14ac:dyDescent="0.2">
      <c r="H31" s="73" t="s">
        <v>15</v>
      </c>
    </row>
    <row r="32" spans="8:8" x14ac:dyDescent="0.2">
      <c r="H32" s="71" t="s">
        <v>104</v>
      </c>
    </row>
    <row r="33" spans="8:8" x14ac:dyDescent="0.2">
      <c r="H33" s="71" t="s">
        <v>105</v>
      </c>
    </row>
    <row r="34" spans="8:8" x14ac:dyDescent="0.2">
      <c r="H34" s="71" t="s">
        <v>106</v>
      </c>
    </row>
    <row r="35" spans="8:8" x14ac:dyDescent="0.2">
      <c r="H35" s="72" t="s">
        <v>107</v>
      </c>
    </row>
    <row r="36" spans="8:8" x14ac:dyDescent="0.2">
      <c r="H36" s="71" t="s">
        <v>108</v>
      </c>
    </row>
    <row r="37" spans="8:8" x14ac:dyDescent="0.2">
      <c r="H37" s="74" t="s">
        <v>109</v>
      </c>
    </row>
    <row r="38" spans="8:8" x14ac:dyDescent="0.2">
      <c r="H38" s="73" t="s">
        <v>110</v>
      </c>
    </row>
    <row r="39" spans="8:8" x14ac:dyDescent="0.2">
      <c r="H39" s="73" t="s">
        <v>111</v>
      </c>
    </row>
    <row r="40" spans="8:8" x14ac:dyDescent="0.2">
      <c r="H40" s="71" t="s">
        <v>112</v>
      </c>
    </row>
    <row r="41" spans="8:8" x14ac:dyDescent="0.2">
      <c r="H41" s="73" t="s">
        <v>113</v>
      </c>
    </row>
    <row r="42" spans="8:8" x14ac:dyDescent="0.2">
      <c r="H42" s="72" t="s">
        <v>114</v>
      </c>
    </row>
    <row r="43" spans="8:8" x14ac:dyDescent="0.2">
      <c r="H43" s="72" t="s">
        <v>115</v>
      </c>
    </row>
    <row r="44" spans="8:8" x14ac:dyDescent="0.2">
      <c r="H44" s="71" t="s">
        <v>30</v>
      </c>
    </row>
    <row r="45" spans="8:8" x14ac:dyDescent="0.2">
      <c r="H45" s="71" t="s">
        <v>116</v>
      </c>
    </row>
    <row r="46" spans="8:8" x14ac:dyDescent="0.2">
      <c r="H46" s="71" t="s">
        <v>117</v>
      </c>
    </row>
    <row r="47" spans="8:8" x14ac:dyDescent="0.2">
      <c r="H47" s="71" t="s">
        <v>118</v>
      </c>
    </row>
    <row r="48" spans="8:8" x14ac:dyDescent="0.2">
      <c r="H48" s="71" t="s">
        <v>119</v>
      </c>
    </row>
    <row r="49" spans="8:8" x14ac:dyDescent="0.2">
      <c r="H49" s="71" t="s">
        <v>120</v>
      </c>
    </row>
    <row r="50" spans="8:8" x14ac:dyDescent="0.2">
      <c r="H50" s="74" t="s">
        <v>121</v>
      </c>
    </row>
    <row r="51" spans="8:8" x14ac:dyDescent="0.2">
      <c r="H51" s="71" t="s">
        <v>122</v>
      </c>
    </row>
    <row r="52" spans="8:8" x14ac:dyDescent="0.2">
      <c r="H52" s="71" t="s">
        <v>123</v>
      </c>
    </row>
    <row r="53" spans="8:8" ht="13.5" thickBot="1" x14ac:dyDescent="0.25">
      <c r="H53" s="75" t="s">
        <v>124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3B8D4-2613-499C-8D50-84E0149389B5}">
  <sheetPr>
    <tabColor rgb="FFFFFF00"/>
  </sheetPr>
  <dimension ref="D3:J33"/>
  <sheetViews>
    <sheetView workbookViewId="0">
      <selection activeCell="G5" sqref="G5"/>
    </sheetView>
  </sheetViews>
  <sheetFormatPr defaultRowHeight="15" x14ac:dyDescent="0.25"/>
  <cols>
    <col min="4" max="4" width="25.28515625" bestFit="1" customWidth="1"/>
    <col min="5" max="5" width="11.42578125" bestFit="1" customWidth="1"/>
    <col min="9" max="9" width="12.7109375" customWidth="1"/>
    <col min="10" max="10" width="12.85546875" bestFit="1" customWidth="1"/>
  </cols>
  <sheetData>
    <row r="3" spans="4:10" x14ac:dyDescent="0.25">
      <c r="D3" t="s">
        <v>134</v>
      </c>
    </row>
    <row r="4" spans="4:10" x14ac:dyDescent="0.25">
      <c r="D4" t="s">
        <v>185</v>
      </c>
    </row>
    <row r="5" spans="4:10" x14ac:dyDescent="0.25">
      <c r="D5" t="s">
        <v>186</v>
      </c>
    </row>
    <row r="6" spans="4:10" x14ac:dyDescent="0.25">
      <c r="D6">
        <f>IF('Project Info'!G18="Yes",1,0)</f>
        <v>0</v>
      </c>
    </row>
    <row r="8" spans="4:10" x14ac:dyDescent="0.25">
      <c r="D8" t="s">
        <v>156</v>
      </c>
      <c r="E8">
        <v>1</v>
      </c>
      <c r="F8">
        <v>2</v>
      </c>
      <c r="G8">
        <v>3</v>
      </c>
      <c r="H8">
        <v>4</v>
      </c>
      <c r="I8">
        <v>5</v>
      </c>
      <c r="J8" t="s">
        <v>160</v>
      </c>
    </row>
    <row r="9" spans="4:10" x14ac:dyDescent="0.25">
      <c r="D9" t="s">
        <v>135</v>
      </c>
      <c r="E9">
        <f>'Project Info'!E24</f>
        <v>0</v>
      </c>
      <c r="F9">
        <f>'Project Info'!E72</f>
        <v>0</v>
      </c>
      <c r="G9">
        <f>'Project Info'!E121</f>
        <v>0</v>
      </c>
      <c r="H9">
        <f>'Project Info'!E169</f>
        <v>0</v>
      </c>
      <c r="I9">
        <f>'Project Info'!E217</f>
        <v>0</v>
      </c>
      <c r="J9">
        <f t="shared" ref="J9:J14" si="0">SUM(E9:I9)</f>
        <v>0</v>
      </c>
    </row>
    <row r="10" spans="4:10" x14ac:dyDescent="0.25">
      <c r="D10" t="s">
        <v>157</v>
      </c>
      <c r="E10">
        <f>'Project Info'!E25</f>
        <v>0</v>
      </c>
      <c r="F10">
        <f>'Project Info'!E73</f>
        <v>0</v>
      </c>
      <c r="G10">
        <f>'Project Info'!E122</f>
        <v>0</v>
      </c>
      <c r="H10">
        <f>'Project Info'!E170</f>
        <v>0</v>
      </c>
      <c r="I10">
        <f>'Project Info'!E218</f>
        <v>0</v>
      </c>
      <c r="J10">
        <f t="shared" si="0"/>
        <v>0</v>
      </c>
    </row>
    <row r="11" spans="4:10" x14ac:dyDescent="0.25">
      <c r="D11" t="s">
        <v>136</v>
      </c>
      <c r="E11">
        <f>'Project Info'!E26</f>
        <v>0</v>
      </c>
      <c r="F11">
        <f>'Project Info'!E74</f>
        <v>0</v>
      </c>
      <c r="G11">
        <f>'Project Info'!E123</f>
        <v>0</v>
      </c>
      <c r="H11">
        <f>'Project Info'!E171</f>
        <v>0</v>
      </c>
      <c r="I11">
        <f>'Project Info'!E219</f>
        <v>0</v>
      </c>
      <c r="J11">
        <f t="shared" si="0"/>
        <v>0</v>
      </c>
    </row>
    <row r="12" spans="4:10" x14ac:dyDescent="0.25">
      <c r="D12" t="s">
        <v>158</v>
      </c>
      <c r="E12">
        <f>'Project Info'!E27</f>
        <v>0</v>
      </c>
      <c r="F12">
        <f>'Project Info'!E75</f>
        <v>0</v>
      </c>
      <c r="G12">
        <f>'Project Info'!E124</f>
        <v>0</v>
      </c>
      <c r="H12">
        <f>'Project Info'!E172</f>
        <v>0</v>
      </c>
      <c r="I12">
        <f>'Project Info'!E220</f>
        <v>0</v>
      </c>
      <c r="J12">
        <f t="shared" si="0"/>
        <v>0</v>
      </c>
    </row>
    <row r="13" spans="4:10" x14ac:dyDescent="0.25">
      <c r="D13" t="s">
        <v>159</v>
      </c>
      <c r="E13" s="103">
        <f>'Project Info'!E30</f>
        <v>0</v>
      </c>
      <c r="F13" s="103">
        <f>'Project Info'!E78</f>
        <v>0</v>
      </c>
      <c r="G13" s="103">
        <f>'Project Info'!E127</f>
        <v>0</v>
      </c>
      <c r="H13" s="103">
        <f>'Project Info'!E175</f>
        <v>0</v>
      </c>
      <c r="I13" s="103">
        <f>'Project Info'!E223</f>
        <v>0</v>
      </c>
      <c r="J13" s="103">
        <f t="shared" si="0"/>
        <v>0</v>
      </c>
    </row>
    <row r="14" spans="4:10" x14ac:dyDescent="0.25">
      <c r="D14" t="s">
        <v>137</v>
      </c>
      <c r="E14" s="103">
        <f>'Project Info'!J30</f>
        <v>0</v>
      </c>
      <c r="F14" s="103">
        <f>'Project Info'!J78</f>
        <v>0</v>
      </c>
      <c r="G14" s="103">
        <f>'Project Info'!J127</f>
        <v>0</v>
      </c>
      <c r="H14" s="103">
        <f>'Project Info'!J175</f>
        <v>0</v>
      </c>
      <c r="I14" s="103">
        <f>'Project Info'!J223</f>
        <v>0</v>
      </c>
      <c r="J14" s="103">
        <f t="shared" si="0"/>
        <v>0</v>
      </c>
    </row>
    <row r="17" spans="4:5" x14ac:dyDescent="0.25">
      <c r="D17" t="s">
        <v>161</v>
      </c>
    </row>
    <row r="18" spans="4:5" x14ac:dyDescent="0.25">
      <c r="D18" t="s">
        <v>48</v>
      </c>
      <c r="E18">
        <f>'Utility Information'!H53</f>
        <v>0</v>
      </c>
    </row>
    <row r="19" spans="4:5" x14ac:dyDescent="0.25">
      <c r="D19" t="s">
        <v>162</v>
      </c>
      <c r="E19">
        <f>'Utility Information'!H75</f>
        <v>0</v>
      </c>
    </row>
    <row r="20" spans="4:5" x14ac:dyDescent="0.25">
      <c r="D20" t="s">
        <v>166</v>
      </c>
      <c r="E20" s="104">
        <f>(J9*E18)+(J11*E19)</f>
        <v>0</v>
      </c>
    </row>
    <row r="21" spans="4:5" x14ac:dyDescent="0.25">
      <c r="D21" t="s">
        <v>167</v>
      </c>
      <c r="E21" s="104">
        <f>E20+J12</f>
        <v>0</v>
      </c>
    </row>
    <row r="22" spans="4:5" x14ac:dyDescent="0.25">
      <c r="D22" t="s">
        <v>168</v>
      </c>
      <c r="E22" s="103">
        <f>J13-J14</f>
        <v>0</v>
      </c>
    </row>
    <row r="23" spans="4:5" x14ac:dyDescent="0.25">
      <c r="D23" t="s">
        <v>181</v>
      </c>
      <c r="E23" s="111" t="e">
        <f>E22/E21</f>
        <v>#DIV/0!</v>
      </c>
    </row>
    <row r="25" spans="4:5" x14ac:dyDescent="0.25">
      <c r="D25" t="s">
        <v>163</v>
      </c>
      <c r="E25">
        <f>(J9*0.16)+(J11*1.6)</f>
        <v>0</v>
      </c>
    </row>
    <row r="26" spans="4:5" x14ac:dyDescent="0.25">
      <c r="D26" t="s">
        <v>169</v>
      </c>
      <c r="E26" s="103">
        <f>E22*0.5</f>
        <v>0</v>
      </c>
    </row>
    <row r="27" spans="4:5" x14ac:dyDescent="0.25">
      <c r="D27" t="s">
        <v>164</v>
      </c>
      <c r="E27" s="103">
        <f>E22-E21</f>
        <v>0</v>
      </c>
    </row>
    <row r="28" spans="4:5" x14ac:dyDescent="0.25">
      <c r="D28" t="s">
        <v>28</v>
      </c>
      <c r="E28">
        <f>MIN(E25:E27)</f>
        <v>0</v>
      </c>
    </row>
    <row r="30" spans="4:5" x14ac:dyDescent="0.25">
      <c r="D30" t="s">
        <v>165</v>
      </c>
      <c r="E30">
        <f>(J9*0.32)+(J11*3.2)</f>
        <v>0</v>
      </c>
    </row>
    <row r="31" spans="4:5" x14ac:dyDescent="0.25">
      <c r="D31" t="s">
        <v>170</v>
      </c>
      <c r="E31" s="103">
        <f>E22*0.8</f>
        <v>0</v>
      </c>
    </row>
    <row r="32" spans="4:5" x14ac:dyDescent="0.25">
      <c r="D32" t="s">
        <v>164</v>
      </c>
      <c r="E32" s="103">
        <f>E27</f>
        <v>0</v>
      </c>
    </row>
    <row r="33" spans="4:5" x14ac:dyDescent="0.25">
      <c r="D33" t="s">
        <v>28</v>
      </c>
      <c r="E33">
        <f>MIN(E30:E32)</f>
        <v>0</v>
      </c>
    </row>
  </sheetData>
  <sheetProtection password="C86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Utility Information</vt:lpstr>
      <vt:lpstr>Project Info</vt:lpstr>
      <vt:lpstr>Estimated Incentive Calculation</vt:lpstr>
      <vt:lpstr>Support</vt:lpstr>
      <vt:lpstr>Incentive Calculation Support</vt:lpstr>
      <vt:lpstr>Building_Type</vt:lpstr>
      <vt:lpstr>Electric_Utility</vt:lpstr>
      <vt:lpstr>Gas_Utility</vt:lpstr>
      <vt:lpstr>Incorporated</vt:lpstr>
      <vt:lpstr>Life_Lookup</vt:lpstr>
      <vt:lpstr>Payee</vt:lpstr>
      <vt:lpstr>Tech_Code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TRC Corporate</dc:creator>
  <cp:lastModifiedBy>Dillon, Joseph</cp:lastModifiedBy>
  <cp:lastPrinted>2020-09-17T15:50:16Z</cp:lastPrinted>
  <dcterms:created xsi:type="dcterms:W3CDTF">2009-12-18T14:27:29Z</dcterms:created>
  <dcterms:modified xsi:type="dcterms:W3CDTF">2021-06-09T15:54:27Z</dcterms:modified>
</cp:coreProperties>
</file>