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OODBRIDGE-FP2\Shared\Annual Program Doc Changes\FY2022\SmartStart\Retrofit\Worksheets\"/>
    </mc:Choice>
  </mc:AlternateContent>
  <xr:revisionPtr revIDLastSave="0" documentId="13_ncr:1_{2E31D6E5-6425-49DC-AAE5-F4867EE82252}" xr6:coauthVersionLast="41" xr6:coauthVersionMax="45" xr10:uidLastSave="{00000000-0000-0000-0000-000000000000}"/>
  <workbookProtection workbookAlgorithmName="SHA-512" workbookHashValue="hkqk2cwYclgpZ4PRnliq2ATSkWf+uQDR3YquWtjOy0fWbx3F6o9vEjGBYC5KCLjpXe5lH4D5ZIRM6uHun35AqQ==" workbookSaltValue="W6OB+FLOU+TG1X00qLU8ug==" workbookSpinCount="100000" lockStructure="1"/>
  <bookViews>
    <workbookView xWindow="-120" yWindow="-120" windowWidth="29040" windowHeight="15990" xr2:uid="{00000000-000D-0000-FFFF-FFFF00000000}"/>
  </bookViews>
  <sheets>
    <sheet name="Worksheet" sheetId="1" r:id="rId1"/>
    <sheet name="Measure Code" sheetId="4" state="hidden" r:id="rId2"/>
    <sheet name="Export" sheetId="2" state="hidden" r:id="rId3"/>
    <sheet name="Version" sheetId="3" state="hidden" r:id="rId4"/>
  </sheets>
  <functionGroups builtInGroupCount="19"/>
  <definedNames>
    <definedName name="MeasureCode">'Measure Code'!$A$2:$A$3</definedName>
    <definedName name="MeasureCode_Lookup">'Measure Code'!$A$2:$G$3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L16" i="1"/>
  <c r="Y3" i="2" s="1"/>
  <c r="L17" i="1"/>
  <c r="L18" i="1"/>
  <c r="Y5" i="2" s="1"/>
  <c r="L19" i="1"/>
  <c r="L20" i="1"/>
  <c r="Y7" i="2" s="1"/>
  <c r="L21" i="1"/>
  <c r="Y8" i="2" s="1"/>
  <c r="L22" i="1"/>
  <c r="Y9" i="2" s="1"/>
  <c r="L23" i="1"/>
  <c r="Y10" i="2" s="1"/>
  <c r="L24" i="1"/>
  <c r="Y11" i="2" s="1"/>
  <c r="L25" i="1"/>
  <c r="L26" i="1"/>
  <c r="L27" i="1"/>
  <c r="L28" i="1"/>
  <c r="Y15" i="2" s="1"/>
  <c r="L29" i="1"/>
  <c r="Y16" i="2" s="1"/>
  <c r="L30" i="1"/>
  <c r="Y17" i="2" s="1"/>
  <c r="L31" i="1"/>
  <c r="Y18" i="2" s="1"/>
  <c r="L32" i="1"/>
  <c r="L33" i="1"/>
  <c r="L34" i="1"/>
  <c r="L35" i="1"/>
  <c r="L36" i="1"/>
  <c r="Y23" i="2" s="1"/>
  <c r="L37" i="1"/>
  <c r="Y24" i="2" s="1"/>
  <c r="L38" i="1"/>
  <c r="Y25" i="2" s="1"/>
  <c r="L39" i="1"/>
  <c r="Y26" i="2" s="1"/>
  <c r="L15" i="1"/>
  <c r="Y2" i="2" s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S3" i="2"/>
  <c r="T3" i="2"/>
  <c r="U3" i="2"/>
  <c r="V3" i="2"/>
  <c r="S4" i="2"/>
  <c r="T4" i="2"/>
  <c r="U4" i="2"/>
  <c r="V4" i="2"/>
  <c r="Y4" i="2"/>
  <c r="S5" i="2"/>
  <c r="T5" i="2"/>
  <c r="U5" i="2"/>
  <c r="V5" i="2"/>
  <c r="S6" i="2"/>
  <c r="T6" i="2"/>
  <c r="U6" i="2"/>
  <c r="V6" i="2"/>
  <c r="Y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V2" i="2"/>
  <c r="U2" i="2"/>
  <c r="T2" i="2"/>
  <c r="S2" i="2"/>
  <c r="K16" i="1"/>
  <c r="N16" i="1" s="1"/>
  <c r="M16" i="1"/>
  <c r="K17" i="1"/>
  <c r="M17" i="1" s="1"/>
  <c r="K18" i="1"/>
  <c r="N18" i="1" s="1"/>
  <c r="K19" i="1"/>
  <c r="M19" i="1" s="1"/>
  <c r="N19" i="1"/>
  <c r="K20" i="1"/>
  <c r="N20" i="1" s="1"/>
  <c r="M20" i="1"/>
  <c r="K21" i="1"/>
  <c r="K22" i="1"/>
  <c r="M22" i="1" s="1"/>
  <c r="K23" i="1"/>
  <c r="N23" i="1" s="1"/>
  <c r="K24" i="1"/>
  <c r="N24" i="1" s="1"/>
  <c r="K25" i="1"/>
  <c r="M25" i="1" s="1"/>
  <c r="N25" i="1"/>
  <c r="K26" i="1"/>
  <c r="M26" i="1" s="1"/>
  <c r="K27" i="1"/>
  <c r="M27" i="1" s="1"/>
  <c r="K28" i="1"/>
  <c r="N28" i="1" s="1"/>
  <c r="K29" i="1"/>
  <c r="K30" i="1"/>
  <c r="M30" i="1" s="1"/>
  <c r="K31" i="1"/>
  <c r="K32" i="1"/>
  <c r="N32" i="1" s="1"/>
  <c r="K33" i="1"/>
  <c r="M33" i="1" s="1"/>
  <c r="K34" i="1"/>
  <c r="M34" i="1" s="1"/>
  <c r="K35" i="1"/>
  <c r="M35" i="1" s="1"/>
  <c r="K36" i="1"/>
  <c r="N36" i="1" s="1"/>
  <c r="K37" i="1"/>
  <c r="K38" i="1"/>
  <c r="M38" i="1" s="1"/>
  <c r="K39" i="1"/>
  <c r="N39" i="1"/>
  <c r="C16" i="1"/>
  <c r="W16" i="1"/>
  <c r="X16" i="1"/>
  <c r="N3" i="2" s="1"/>
  <c r="C17" i="1"/>
  <c r="C18" i="1"/>
  <c r="X18" i="1"/>
  <c r="N5" i="2"/>
  <c r="C19" i="1"/>
  <c r="X19" i="1"/>
  <c r="N6" i="2" s="1"/>
  <c r="C20" i="1"/>
  <c r="X20" i="1"/>
  <c r="N7" i="2" s="1"/>
  <c r="C21" i="1"/>
  <c r="C22" i="1"/>
  <c r="C23" i="1"/>
  <c r="X23" i="1"/>
  <c r="N10" i="2" s="1"/>
  <c r="C24" i="1"/>
  <c r="X24" i="1"/>
  <c r="N11" i="2" s="1"/>
  <c r="C25" i="1"/>
  <c r="C26" i="1"/>
  <c r="A13" i="2" s="1"/>
  <c r="C27" i="1"/>
  <c r="C28" i="1"/>
  <c r="X28" i="1"/>
  <c r="N15" i="2" s="1"/>
  <c r="C29" i="1"/>
  <c r="C30" i="1"/>
  <c r="C31" i="1"/>
  <c r="A18" i="2" s="1"/>
  <c r="X31" i="1"/>
  <c r="N18" i="2" s="1"/>
  <c r="C32" i="1"/>
  <c r="A19" i="2" s="1"/>
  <c r="X32" i="1"/>
  <c r="N19" i="2" s="1"/>
  <c r="C33" i="1"/>
  <c r="C34" i="1"/>
  <c r="A21" i="2" s="1"/>
  <c r="C35" i="1"/>
  <c r="X35" i="1"/>
  <c r="N22" i="2" s="1"/>
  <c r="C36" i="1"/>
  <c r="X36" i="1"/>
  <c r="N23" i="2" s="1"/>
  <c r="C37" i="1"/>
  <c r="X37" i="1"/>
  <c r="N24" i="2" s="1"/>
  <c r="C38" i="1"/>
  <c r="A25" i="2" s="1"/>
  <c r="C39" i="1"/>
  <c r="X39" i="1"/>
  <c r="N26" i="2" s="1"/>
  <c r="C15" i="1"/>
  <c r="A2" i="2" s="1"/>
  <c r="O16" i="1"/>
  <c r="P16" i="1"/>
  <c r="K3" i="2" s="1"/>
  <c r="Q16" i="1"/>
  <c r="R16" i="1"/>
  <c r="S16" i="1"/>
  <c r="T16" i="1"/>
  <c r="L3" i="2" s="1"/>
  <c r="R17" i="1"/>
  <c r="J4" i="2" s="1"/>
  <c r="O18" i="1"/>
  <c r="P18" i="1"/>
  <c r="Q18" i="1"/>
  <c r="R18" i="1"/>
  <c r="J5" i="2" s="1"/>
  <c r="S18" i="1"/>
  <c r="T18" i="1"/>
  <c r="W18" i="1"/>
  <c r="O19" i="1"/>
  <c r="P19" i="1"/>
  <c r="Q19" i="1"/>
  <c r="R19" i="1"/>
  <c r="S19" i="1"/>
  <c r="T19" i="1"/>
  <c r="L6" i="2" s="1"/>
  <c r="W19" i="1"/>
  <c r="O20" i="1"/>
  <c r="P20" i="1"/>
  <c r="Q20" i="1"/>
  <c r="R20" i="1"/>
  <c r="S20" i="1"/>
  <c r="T20" i="1"/>
  <c r="L7" i="2" s="1"/>
  <c r="W20" i="1"/>
  <c r="W21" i="1"/>
  <c r="O23" i="1"/>
  <c r="P23" i="1"/>
  <c r="K10" i="2" s="1"/>
  <c r="Q23" i="1"/>
  <c r="R23" i="1"/>
  <c r="J10" i="2" s="1"/>
  <c r="S23" i="1"/>
  <c r="T23" i="1"/>
  <c r="L10" i="2" s="1"/>
  <c r="W23" i="1"/>
  <c r="O24" i="1"/>
  <c r="P24" i="1"/>
  <c r="K11" i="2" s="1"/>
  <c r="Q24" i="1"/>
  <c r="R24" i="1"/>
  <c r="S24" i="1"/>
  <c r="T24" i="1"/>
  <c r="L11" i="2" s="1"/>
  <c r="W24" i="1"/>
  <c r="Q25" i="1"/>
  <c r="R25" i="1"/>
  <c r="J12" i="2" s="1"/>
  <c r="S26" i="1"/>
  <c r="O27" i="1"/>
  <c r="P27" i="1"/>
  <c r="K14" i="2" s="1"/>
  <c r="Q27" i="1"/>
  <c r="R27" i="1"/>
  <c r="J14" i="2" s="1"/>
  <c r="S27" i="1"/>
  <c r="T27" i="1"/>
  <c r="L14" i="2" s="1"/>
  <c r="W27" i="1"/>
  <c r="O28" i="1"/>
  <c r="P28" i="1"/>
  <c r="Q28" i="1"/>
  <c r="R28" i="1"/>
  <c r="S28" i="1"/>
  <c r="T28" i="1"/>
  <c r="L15" i="2" s="1"/>
  <c r="W28" i="1"/>
  <c r="W29" i="1"/>
  <c r="O30" i="1"/>
  <c r="O31" i="1"/>
  <c r="P31" i="1"/>
  <c r="K18" i="2" s="1"/>
  <c r="Q31" i="1"/>
  <c r="R31" i="1"/>
  <c r="J18" i="2" s="1"/>
  <c r="S31" i="1"/>
  <c r="T31" i="1"/>
  <c r="L18" i="2" s="1"/>
  <c r="W31" i="1"/>
  <c r="O32" i="1"/>
  <c r="P32" i="1"/>
  <c r="K19" i="2" s="1"/>
  <c r="Q32" i="1"/>
  <c r="R32" i="1"/>
  <c r="S32" i="1"/>
  <c r="T32" i="1"/>
  <c r="W32" i="1"/>
  <c r="O34" i="1"/>
  <c r="P34" i="1"/>
  <c r="Q34" i="1"/>
  <c r="R34" i="1"/>
  <c r="S34" i="1"/>
  <c r="W34" i="1"/>
  <c r="O35" i="1"/>
  <c r="P35" i="1"/>
  <c r="Q35" i="1"/>
  <c r="R35" i="1"/>
  <c r="J22" i="2" s="1"/>
  <c r="S35" i="1"/>
  <c r="T35" i="1"/>
  <c r="L22" i="2" s="1"/>
  <c r="W35" i="1"/>
  <c r="O36" i="1"/>
  <c r="P36" i="1"/>
  <c r="K23" i="2" s="1"/>
  <c r="Q36" i="1"/>
  <c r="R36" i="1"/>
  <c r="J23" i="2" s="1"/>
  <c r="S36" i="1"/>
  <c r="T36" i="1"/>
  <c r="W36" i="1"/>
  <c r="P37" i="1"/>
  <c r="K24" i="2" s="1"/>
  <c r="W37" i="1"/>
  <c r="O38" i="1"/>
  <c r="O39" i="1"/>
  <c r="P39" i="1"/>
  <c r="K26" i="2" s="1"/>
  <c r="Q39" i="1"/>
  <c r="R39" i="1"/>
  <c r="J26" i="2" s="1"/>
  <c r="S39" i="1"/>
  <c r="T39" i="1"/>
  <c r="L26" i="2" s="1"/>
  <c r="W39" i="1"/>
  <c r="A26" i="2"/>
  <c r="A24" i="2"/>
  <c r="A23" i="2"/>
  <c r="A22" i="2"/>
  <c r="A20" i="2"/>
  <c r="A17" i="2"/>
  <c r="A16" i="2"/>
  <c r="A15" i="2"/>
  <c r="A14" i="2"/>
  <c r="A12" i="2"/>
  <c r="A11" i="2"/>
  <c r="A10" i="2"/>
  <c r="A9" i="2"/>
  <c r="A8" i="2"/>
  <c r="A7" i="2"/>
  <c r="A6" i="2"/>
  <c r="A5" i="2"/>
  <c r="A4" i="2"/>
  <c r="A3" i="2"/>
  <c r="H26" i="2"/>
  <c r="H15" i="2"/>
  <c r="R26" i="2"/>
  <c r="I26" i="2"/>
  <c r="C26" i="2"/>
  <c r="B26" i="2"/>
  <c r="R25" i="2"/>
  <c r="I25" i="2"/>
  <c r="C25" i="2"/>
  <c r="B25" i="2"/>
  <c r="R24" i="2"/>
  <c r="I24" i="2"/>
  <c r="C24" i="2"/>
  <c r="B24" i="2"/>
  <c r="R23" i="2"/>
  <c r="I23" i="2"/>
  <c r="H23" i="2"/>
  <c r="C23" i="2"/>
  <c r="B23" i="2"/>
  <c r="R22" i="2"/>
  <c r="I22" i="2"/>
  <c r="C22" i="2"/>
  <c r="B22" i="2"/>
  <c r="R21" i="2"/>
  <c r="I21" i="2"/>
  <c r="H21" i="2"/>
  <c r="C21" i="2"/>
  <c r="B21" i="2"/>
  <c r="R20" i="2"/>
  <c r="I20" i="2"/>
  <c r="C20" i="2"/>
  <c r="B20" i="2"/>
  <c r="R19" i="2"/>
  <c r="I19" i="2"/>
  <c r="C19" i="2"/>
  <c r="B19" i="2"/>
  <c r="R18" i="2"/>
  <c r="I18" i="2"/>
  <c r="C18" i="2"/>
  <c r="B18" i="2"/>
  <c r="R17" i="2"/>
  <c r="I17" i="2"/>
  <c r="C17" i="2"/>
  <c r="B17" i="2"/>
  <c r="R16" i="2"/>
  <c r="I16" i="2"/>
  <c r="C16" i="2"/>
  <c r="B16" i="2"/>
  <c r="R15" i="2"/>
  <c r="I15" i="2"/>
  <c r="C15" i="2"/>
  <c r="B15" i="2"/>
  <c r="R14" i="2"/>
  <c r="I14" i="2"/>
  <c r="C14" i="2"/>
  <c r="B14" i="2"/>
  <c r="R13" i="2"/>
  <c r="I13" i="2"/>
  <c r="C13" i="2"/>
  <c r="B13" i="2"/>
  <c r="R12" i="2"/>
  <c r="I12" i="2"/>
  <c r="C12" i="2"/>
  <c r="B12" i="2"/>
  <c r="R11" i="2"/>
  <c r="I11" i="2"/>
  <c r="C11" i="2"/>
  <c r="B11" i="2"/>
  <c r="R10" i="2"/>
  <c r="I10" i="2"/>
  <c r="H10" i="2"/>
  <c r="C10" i="2"/>
  <c r="B10" i="2"/>
  <c r="R9" i="2"/>
  <c r="I9" i="2"/>
  <c r="C9" i="2"/>
  <c r="B9" i="2"/>
  <c r="R8" i="2"/>
  <c r="I8" i="2"/>
  <c r="C8" i="2"/>
  <c r="B8" i="2"/>
  <c r="R7" i="2"/>
  <c r="I7" i="2"/>
  <c r="C7" i="2"/>
  <c r="B7" i="2"/>
  <c r="R6" i="2"/>
  <c r="I6" i="2"/>
  <c r="C6" i="2"/>
  <c r="B6" i="2"/>
  <c r="R5" i="2"/>
  <c r="I5" i="2"/>
  <c r="C5" i="2"/>
  <c r="B5" i="2"/>
  <c r="R4" i="2"/>
  <c r="I4" i="2"/>
  <c r="C4" i="2"/>
  <c r="B4" i="2"/>
  <c r="R3" i="2"/>
  <c r="I3" i="2"/>
  <c r="H3" i="2"/>
  <c r="C3" i="2"/>
  <c r="B3" i="2"/>
  <c r="N4" i="1"/>
  <c r="N3" i="1"/>
  <c r="R2" i="2"/>
  <c r="I2" i="2"/>
  <c r="C2" i="2"/>
  <c r="B2" i="2"/>
  <c r="H6" i="2"/>
  <c r="J11" i="2"/>
  <c r="J15" i="2"/>
  <c r="J19" i="2"/>
  <c r="J21" i="2"/>
  <c r="K6" i="2"/>
  <c r="K15" i="2"/>
  <c r="K7" i="2"/>
  <c r="J6" i="2"/>
  <c r="K5" i="2"/>
  <c r="J7" i="2"/>
  <c r="K21" i="2"/>
  <c r="K22" i="2"/>
  <c r="J3" i="2"/>
  <c r="H14" i="2"/>
  <c r="H22" i="2"/>
  <c r="H11" i="2"/>
  <c r="H7" i="2"/>
  <c r="H18" i="2"/>
  <c r="H5" i="2"/>
  <c r="H19" i="2"/>
  <c r="H24" i="2"/>
  <c r="H25" i="2"/>
  <c r="L5" i="2"/>
  <c r="L19" i="2"/>
  <c r="L23" i="2"/>
  <c r="V15" i="1"/>
  <c r="U15" i="1"/>
  <c r="U22" i="1"/>
  <c r="V25" i="1"/>
  <c r="V37" i="1"/>
  <c r="V21" i="1"/>
  <c r="U25" i="1"/>
  <c r="U26" i="1"/>
  <c r="V20" i="1"/>
  <c r="U20" i="1"/>
  <c r="V32" i="1"/>
  <c r="U24" i="1"/>
  <c r="U29" i="1"/>
  <c r="U18" i="1"/>
  <c r="V27" i="1"/>
  <c r="U30" i="1"/>
  <c r="V28" i="1"/>
  <c r="U28" i="1"/>
  <c r="V18" i="1"/>
  <c r="U32" i="1"/>
  <c r="U37" i="1"/>
  <c r="V38" i="1"/>
  <c r="V17" i="1"/>
  <c r="U34" i="1"/>
  <c r="U23" i="1"/>
  <c r="U36" i="1"/>
  <c r="U19" i="1"/>
  <c r="V30" i="1"/>
  <c r="V36" i="1"/>
  <c r="V31" i="1"/>
  <c r="V23" i="1"/>
  <c r="U33" i="1"/>
  <c r="U38" i="1"/>
  <c r="U27" i="1"/>
  <c r="V24" i="1"/>
  <c r="U31" i="1"/>
  <c r="V29" i="1"/>
  <c r="V19" i="1"/>
  <c r="V35" i="1"/>
  <c r="V33" i="1"/>
  <c r="V34" i="1"/>
  <c r="V16" i="1"/>
  <c r="V26" i="1"/>
  <c r="U35" i="1"/>
  <c r="U39" i="1"/>
  <c r="V39" i="1"/>
  <c r="U16" i="1"/>
  <c r="U21" i="1"/>
  <c r="V22" i="1"/>
  <c r="U17" i="1"/>
  <c r="K15" i="1" l="1"/>
  <c r="T34" i="1"/>
  <c r="L21" i="2" s="1"/>
  <c r="Q33" i="1"/>
  <c r="T26" i="1"/>
  <c r="L13" i="2" s="1"/>
  <c r="X34" i="1"/>
  <c r="N21" i="2" s="1"/>
  <c r="N33" i="1"/>
  <c r="M21" i="1"/>
  <c r="R26" i="1"/>
  <c r="J13" i="2" s="1"/>
  <c r="Q26" i="1"/>
  <c r="N31" i="1"/>
  <c r="H13" i="2"/>
  <c r="P26" i="1"/>
  <c r="K13" i="2" s="1"/>
  <c r="X26" i="1"/>
  <c r="N13" i="2" s="1"/>
  <c r="M37" i="1"/>
  <c r="O26" i="1"/>
  <c r="T33" i="1"/>
  <c r="L20" i="2" s="1"/>
  <c r="O22" i="1"/>
  <c r="M29" i="1"/>
  <c r="R33" i="1"/>
  <c r="J20" i="2" s="1"/>
  <c r="W26" i="1"/>
  <c r="H4" i="2"/>
  <c r="W38" i="1"/>
  <c r="T37" i="1"/>
  <c r="L24" i="2" s="1"/>
  <c r="P33" i="1"/>
  <c r="K20" i="2" s="1"/>
  <c r="W30" i="1"/>
  <c r="T29" i="1"/>
  <c r="L16" i="2" s="1"/>
  <c r="P25" i="1"/>
  <c r="K12" i="2" s="1"/>
  <c r="W22" i="1"/>
  <c r="T21" i="1"/>
  <c r="L8" i="2" s="1"/>
  <c r="P17" i="1"/>
  <c r="K4" i="2" s="1"/>
  <c r="X22" i="1"/>
  <c r="N9" i="2" s="1"/>
  <c r="N15" i="1"/>
  <c r="M36" i="1"/>
  <c r="M32" i="1"/>
  <c r="M28" i="1"/>
  <c r="M24" i="1"/>
  <c r="Q17" i="1"/>
  <c r="X30" i="1"/>
  <c r="N17" i="2" s="1"/>
  <c r="H20" i="2"/>
  <c r="T38" i="1"/>
  <c r="L25" i="2" s="1"/>
  <c r="S37" i="1"/>
  <c r="O33" i="1"/>
  <c r="T30" i="1"/>
  <c r="L17" i="2" s="1"/>
  <c r="S29" i="1"/>
  <c r="O25" i="1"/>
  <c r="T22" i="1"/>
  <c r="L9" i="2" s="1"/>
  <c r="S21" i="1"/>
  <c r="O17" i="1"/>
  <c r="X33" i="1"/>
  <c r="N20" i="2" s="1"/>
  <c r="X25" i="1"/>
  <c r="N12" i="2" s="1"/>
  <c r="H9" i="2"/>
  <c r="H17" i="2"/>
  <c r="H16" i="2"/>
  <c r="H12" i="2"/>
  <c r="S38" i="1"/>
  <c r="R37" i="1"/>
  <c r="J24" i="2" s="1"/>
  <c r="S30" i="1"/>
  <c r="R29" i="1"/>
  <c r="J16" i="2" s="1"/>
  <c r="S22" i="1"/>
  <c r="R21" i="1"/>
  <c r="J8" i="2" s="1"/>
  <c r="X17" i="1"/>
  <c r="N4" i="2" s="1"/>
  <c r="H8" i="2"/>
  <c r="R38" i="1"/>
  <c r="J25" i="2" s="1"/>
  <c r="Q37" i="1"/>
  <c r="W33" i="1"/>
  <c r="R30" i="1"/>
  <c r="J17" i="2" s="1"/>
  <c r="Q29" i="1"/>
  <c r="W25" i="1"/>
  <c r="R22" i="1"/>
  <c r="J9" i="2" s="1"/>
  <c r="Q21" i="1"/>
  <c r="W17" i="1"/>
  <c r="M39" i="1"/>
  <c r="N34" i="1"/>
  <c r="M31" i="1"/>
  <c r="N26" i="1"/>
  <c r="M23" i="1"/>
  <c r="T17" i="1"/>
  <c r="L4" i="2" s="1"/>
  <c r="X27" i="1"/>
  <c r="N14" i="2" s="1"/>
  <c r="N38" i="1"/>
  <c r="N30" i="1"/>
  <c r="N22" i="1"/>
  <c r="Q38" i="1"/>
  <c r="Q30" i="1"/>
  <c r="P29" i="1"/>
  <c r="K16" i="2" s="1"/>
  <c r="T25" i="1"/>
  <c r="L12" i="2" s="1"/>
  <c r="Q22" i="1"/>
  <c r="P21" i="1"/>
  <c r="K8" i="2" s="1"/>
  <c r="P38" i="1"/>
  <c r="K25" i="2" s="1"/>
  <c r="O37" i="1"/>
  <c r="S33" i="1"/>
  <c r="P30" i="1"/>
  <c r="K17" i="2" s="1"/>
  <c r="O29" i="1"/>
  <c r="S25" i="1"/>
  <c r="P22" i="1"/>
  <c r="K9" i="2" s="1"/>
  <c r="O21" i="1"/>
  <c r="S17" i="1"/>
  <c r="X38" i="1"/>
  <c r="N25" i="2" s="1"/>
  <c r="N17" i="1"/>
  <c r="M24" i="2"/>
  <c r="M7" i="2"/>
  <c r="M26" i="2"/>
  <c r="M14" i="2"/>
  <c r="M12" i="2"/>
  <c r="M19" i="2"/>
  <c r="M2" i="2"/>
  <c r="M21" i="2"/>
  <c r="M9" i="2"/>
  <c r="M6" i="2"/>
  <c r="M16" i="2"/>
  <c r="M4" i="2"/>
  <c r="M25" i="2"/>
  <c r="M23" i="2"/>
  <c r="M11" i="2"/>
  <c r="M18" i="2"/>
  <c r="M13" i="2"/>
  <c r="M8" i="2"/>
  <c r="M17" i="2"/>
  <c r="U13" i="1"/>
  <c r="M15" i="2"/>
  <c r="M22" i="2"/>
  <c r="M20" i="2"/>
  <c r="M10" i="2"/>
  <c r="M5" i="2"/>
  <c r="M3" i="2"/>
  <c r="V13" i="1"/>
  <c r="M18" i="1"/>
  <c r="N35" i="1"/>
  <c r="N27" i="1"/>
  <c r="X29" i="1"/>
  <c r="N16" i="2" s="1"/>
  <c r="X21" i="1"/>
  <c r="N37" i="1"/>
  <c r="N29" i="1"/>
  <c r="N21" i="1"/>
  <c r="M15" i="1" l="1"/>
  <c r="X15" i="1"/>
  <c r="N2" i="2" s="1"/>
  <c r="W15" i="1"/>
  <c r="H2" i="2"/>
  <c r="W13" i="1"/>
  <c r="M13" i="1"/>
  <c r="N13" i="1"/>
  <c r="N8" i="2"/>
  <c r="R15" i="1"/>
  <c r="P15" i="1"/>
  <c r="Q15" i="1"/>
  <c r="O15" i="1"/>
  <c r="O13" i="1" l="1"/>
  <c r="S15" i="1"/>
  <c r="S13" i="1" s="1"/>
  <c r="Q13" i="1"/>
  <c r="K2" i="2"/>
  <c r="P13" i="1"/>
  <c r="J2" i="2"/>
  <c r="R13" i="1"/>
  <c r="T15" i="1"/>
  <c r="X13" i="1"/>
  <c r="L2" i="2" l="1"/>
  <c r="T13" i="1"/>
</calcChain>
</file>

<file path=xl/sharedStrings.xml><?xml version="1.0" encoding="utf-8"?>
<sst xmlns="http://schemas.openxmlformats.org/spreadsheetml/2006/main" count="101" uniqueCount="92">
  <si>
    <t>Address</t>
  </si>
  <si>
    <t>Added project information in rows 6-10</t>
  </si>
  <si>
    <t>Date</t>
  </si>
  <si>
    <t>Inspector/Sign-off</t>
  </si>
  <si>
    <t>Count</t>
  </si>
  <si>
    <t>FOUND PRE TYPE</t>
  </si>
  <si>
    <t>FOUND POST TYPE</t>
  </si>
  <si>
    <t>count</t>
  </si>
  <si>
    <t>Fixed Savings Calculations to take quantity into account</t>
  </si>
  <si>
    <t>Updated baseline efficiencies to comply with new protocol</t>
  </si>
  <si>
    <t>Measure Type</t>
  </si>
  <si>
    <t>Manufacturer</t>
  </si>
  <si>
    <t>Model</t>
  </si>
  <si>
    <t>Capacity/Size</t>
  </si>
  <si>
    <t>Capacity/Size Units</t>
  </si>
  <si>
    <t>Incentive Per Unit</t>
  </si>
  <si>
    <t>Quantity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</si>
  <si>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</si>
  <si>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</si>
  <si>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</si>
  <si>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</si>
  <si>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</si>
  <si>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</si>
  <si>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</si>
  <si>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</si>
  <si>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</si>
  <si>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</si>
  <si>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</si>
  <si>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</si>
  <si>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</si>
  <si>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Total Committed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</si>
  <si>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</si>
  <si>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</si>
  <si>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</si>
  <si>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</si>
  <si>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</si>
  <si>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Contractor/Vendor Information</t>
  </si>
  <si>
    <t>Contact</t>
  </si>
  <si>
    <t>Phone</t>
  </si>
  <si>
    <t>Total Units Committed:</t>
  </si>
  <si>
    <t>Total Units Installed:</t>
  </si>
  <si>
    <t>Totals:</t>
  </si>
  <si>
    <t>Incentive per Unit</t>
  </si>
  <si>
    <t>Hours Store is Closed per Day</t>
  </si>
  <si>
    <t>Electric Annual Committed Savings kWh</t>
  </si>
  <si>
    <t>Electric  Demand Committed Savings kW</t>
  </si>
  <si>
    <t>no change for 2012</t>
  </si>
  <si>
    <t>no change for V7, skipped V6</t>
  </si>
  <si>
    <t>fixed export tab savings cells (extra $ signs)</t>
  </si>
  <si>
    <t>Inspection Type</t>
  </si>
  <si>
    <t>Pre-Inspection Notes</t>
  </si>
  <si>
    <t>Post-Inspection Notes</t>
  </si>
  <si>
    <t>Description</t>
  </si>
  <si>
    <t>RD1</t>
  </si>
  <si>
    <t>RD2</t>
  </si>
  <si>
    <t>Aluminum Night Cover</t>
  </si>
  <si>
    <t>Energy Efficient Door</t>
  </si>
  <si>
    <t>C</t>
  </si>
  <si>
    <t>D</t>
  </si>
  <si>
    <t>New or Replaced</t>
  </si>
  <si>
    <t>Measure Code</t>
  </si>
  <si>
    <t>Type</t>
  </si>
  <si>
    <t>Total
Installed Incentive</t>
  </si>
  <si>
    <t>Heating Annual Installed Savings Therms</t>
  </si>
  <si>
    <t>Heating Lifetime Installed Savings 
Therms</t>
  </si>
  <si>
    <t>Heating Lifetime Committed Savings 
Therms</t>
  </si>
  <si>
    <t>Heating Annual Committed Savings 
Therms</t>
  </si>
  <si>
    <t>Updated to align with FY19 Protocols</t>
  </si>
  <si>
    <t>Incentive Units</t>
  </si>
  <si>
    <t>Linear Foot</t>
  </si>
  <si>
    <t>Door</t>
  </si>
  <si>
    <t>Measure Life</t>
  </si>
  <si>
    <t>Enhanced Incentive per Unit</t>
  </si>
  <si>
    <t>Enhanced Incentive Eligibility</t>
  </si>
  <si>
    <t>Added Enhanced Incentive Eligibility Section and Updated for FY20 Program</t>
  </si>
  <si>
    <t>Project in UEZ</t>
  </si>
  <si>
    <t>Project in OZ</t>
  </si>
  <si>
    <t>Municipality</t>
  </si>
  <si>
    <t>K-12 School</t>
  </si>
  <si>
    <t>County</t>
  </si>
  <si>
    <t xml:space="preserve">Application </t>
  </si>
  <si>
    <t>Affordable Housing</t>
  </si>
  <si>
    <t>Updated for FY21 Program</t>
  </si>
  <si>
    <t>Company</t>
  </si>
  <si>
    <t>Incentive amounts are estimates until verified by the Program Manager.</t>
  </si>
  <si>
    <t>FY22 SmartStart Existing Buildings - Refrigeration Doors v1.0</t>
  </si>
  <si>
    <t>Model Number</t>
  </si>
  <si>
    <r>
      <t xml:space="preserve">Type
</t>
    </r>
    <r>
      <rPr>
        <sz val="8"/>
        <color theme="0"/>
        <rFont val="Arial"/>
        <family val="2"/>
      </rPr>
      <t>C - Aluminum Night Covers
D - Energy Efficient Doors</t>
    </r>
  </si>
  <si>
    <r>
      <t xml:space="preserve">Total Width of Protected Opening
</t>
    </r>
    <r>
      <rPr>
        <sz val="8"/>
        <color theme="0"/>
        <rFont val="Arial"/>
        <family val="2"/>
      </rPr>
      <t>(linear feet)</t>
    </r>
  </si>
  <si>
    <r>
      <t xml:space="preserve">Refrigeration Case Temperature
</t>
    </r>
    <r>
      <rPr>
        <sz val="8"/>
        <color theme="0"/>
        <rFont val="Arial"/>
        <family val="2"/>
      </rPr>
      <t>(Low, Medium, or High)</t>
    </r>
  </si>
  <si>
    <r>
      <t xml:space="preserve">Quantity Committed
</t>
    </r>
    <r>
      <rPr>
        <sz val="8"/>
        <color theme="0"/>
        <rFont val="Arial"/>
        <family val="2"/>
      </rPr>
      <t>(for aluminum night covers always enter 1)</t>
    </r>
  </si>
  <si>
    <r>
      <t xml:space="preserve">Quantity Installed
</t>
    </r>
    <r>
      <rPr>
        <sz val="8"/>
        <color theme="0"/>
        <rFont val="Arial"/>
        <family val="2"/>
      </rPr>
      <t>(for aluminum night covers always enter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</si>
</sst>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8CFAE"/>
        <bgColor indexed="64"/>
      </patternFill>
    </fill>
    <fill>
      <patternFill patternType="solid">
        <fgColor rgb="FF02813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Protection="1"/>
    <xf numFmtId="14" fontId="4" fillId="7" borderId="3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2" fontId="1" fillId="8" borderId="1" xfId="0" applyNumberFormat="1" applyFont="1" applyFill="1" applyBorder="1" applyAlignment="1" applyProtection="1">
      <alignment horizontal="center" vertical="center"/>
    </xf>
    <xf numFmtId="4" fontId="1" fillId="8" borderId="1" xfId="0" applyNumberFormat="1" applyFont="1" applyFill="1" applyBorder="1" applyAlignment="1" applyProtection="1">
      <alignment horizontal="center" vertical="center"/>
    </xf>
    <xf numFmtId="4" fontId="1" fillId="8" borderId="4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right"/>
    </xf>
    <xf numFmtId="0" fontId="2" fillId="9" borderId="1" xfId="0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9" fontId="8" fillId="6" borderId="1" xfId="2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4" fillId="0" borderId="1" xfId="0" quotePrefix="1" applyFont="1" applyFill="1" applyBorder="1" applyAlignment="1" applyProtection="1">
      <alignment horizontal="right"/>
    </xf>
    <xf numFmtId="14" fontId="4" fillId="0" borderId="1" xfId="0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Alignment="1" applyProtection="1"/>
    <xf numFmtId="0" fontId="1" fillId="0" borderId="0" xfId="0" applyFont="1"/>
    <xf numFmtId="0" fontId="12" fillId="0" borderId="0" xfId="0" applyFont="1" applyFill="1" applyBorder="1" applyAlignment="1" applyProtection="1">
      <alignment horizontal="left"/>
    </xf>
    <xf numFmtId="2" fontId="1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1" fillId="0" borderId="0" xfId="0" applyFont="1" applyProtection="1"/>
    <xf numFmtId="0" fontId="4" fillId="0" borderId="4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7" xfId="0" applyFont="1" applyFill="1" applyBorder="1" applyAlignment="1" applyProtection="1">
      <alignment horizontal="left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7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2" fillId="11" borderId="8" xfId="0" applyFont="1" applyFill="1" applyBorder="1" applyAlignment="1" applyProtection="1">
      <alignment horizontal="center"/>
    </xf>
    <xf numFmtId="0" fontId="2" fillId="11" borderId="9" xfId="0" applyFont="1" applyFill="1" applyBorder="1" applyAlignment="1" applyProtection="1">
      <alignment horizontal="center"/>
    </xf>
    <xf numFmtId="0" fontId="0" fillId="11" borderId="2" xfId="0" applyFill="1" applyBorder="1" applyProtection="1"/>
    <xf numFmtId="0" fontId="2" fillId="11" borderId="12" xfId="0" applyFont="1" applyFill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/>
    </xf>
    <xf numFmtId="0" fontId="0" fillId="11" borderId="14" xfId="0" applyFill="1" applyBorder="1" applyProtection="1"/>
    <xf numFmtId="0" fontId="2" fillId="11" borderId="4" xfId="0" applyFont="1" applyFill="1" applyBorder="1" applyAlignment="1" applyProtection="1">
      <alignment horizontal="left"/>
    </xf>
    <xf numFmtId="0" fontId="2" fillId="11" borderId="11" xfId="0" applyFont="1" applyFill="1" applyBorder="1" applyAlignment="1" applyProtection="1">
      <alignment horizontal="left"/>
    </xf>
    <xf numFmtId="165" fontId="8" fillId="11" borderId="1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164" fontId="4" fillId="0" borderId="0" xfId="1" applyNumberFormat="1" applyFont="1" applyAlignment="1" applyProtection="1">
      <alignment horizontal="right"/>
    </xf>
    <xf numFmtId="164" fontId="4" fillId="0" borderId="0" xfId="1" applyNumberFormat="1" applyFont="1" applyBorder="1" applyAlignment="1" applyProtection="1">
      <alignment horizontal="right"/>
    </xf>
    <xf numFmtId="0" fontId="14" fillId="12" borderId="15" xfId="0" applyFont="1" applyFill="1" applyBorder="1" applyAlignment="1" applyProtection="1">
      <alignment horizontal="left"/>
    </xf>
    <xf numFmtId="0" fontId="14" fillId="12" borderId="0" xfId="0" applyFont="1" applyFill="1" applyBorder="1" applyAlignment="1" applyProtection="1">
      <alignment horizontal="left"/>
    </xf>
    <xf numFmtId="0" fontId="15" fillId="12" borderId="1" xfId="0" applyFont="1" applyFill="1" applyBorder="1" applyAlignment="1" applyProtection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285750</xdr:colOff>
          <xdr:row>11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285750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1162050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1162050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1114425</xdr:colOff>
          <xdr:row>10</xdr:row>
          <xdr:rowOff>9525</xdr:rowOff>
        </xdr:from>
        <xdr:to>
          <xdr:col>2</xdr:col>
          <xdr:colOff>657225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1114425</xdr:colOff>
          <xdr:row>11</xdr:row>
          <xdr:rowOff>9525</xdr:rowOff>
        </xdr:from>
        <xdr:to>
          <xdr:col>2</xdr:col>
          <xdr:colOff>447675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9"/>
  <sheetViews>
    <sheetView showGridLines="0" tabSelected="1" zoomScaleNormal="100" workbookViewId="0">
      <selection activeCell="B4" sqref="B4:D4"/>
    </sheetView>
  </sheetViews>
  <sheetFormatPr defaultColWidth="9.140625" defaultRowHeight="12.75" x14ac:dyDescent="0.2"/>
  <cols>
    <col min="1" max="1" width="11.140625" style="8" customWidth="1"/>
    <col min="2" max="2" width="12.7109375" style="8" customWidth="1"/>
    <col min="3" max="3" width="18.7109375" style="8" customWidth="1"/>
    <col min="4" max="4" width="16.140625" style="8" customWidth="1"/>
    <col min="5" max="5" width="22.85546875" style="8" customWidth="1"/>
    <col min="6" max="10" width="18.7109375" style="8" customWidth="1"/>
    <col min="11" max="11" width="10.7109375" style="8" bestFit="1" customWidth="1"/>
    <col min="12" max="12" width="14.7109375" style="8" hidden="1" customWidth="1"/>
    <col min="13" max="14" width="14.7109375" style="8" customWidth="1"/>
    <col min="15" max="20" width="12.7109375" style="8" hidden="1" customWidth="1"/>
    <col min="21" max="21" width="14.7109375" style="8" hidden="1" customWidth="1"/>
    <col min="22" max="22" width="14.28515625" style="8" hidden="1" customWidth="1"/>
    <col min="23" max="23" width="15.28515625" style="8" hidden="1" customWidth="1"/>
    <col min="24" max="24" width="15.140625" style="8" hidden="1" customWidth="1"/>
    <col min="25" max="25" width="0" style="8" hidden="1" customWidth="1"/>
    <col min="26" max="26" width="11.140625" style="8" hidden="1" customWidth="1"/>
    <col min="27" max="27" width="9.5703125" style="8" hidden="1" customWidth="1"/>
    <col min="28" max="28" width="0" style="8" hidden="1" customWidth="1"/>
    <col min="29" max="16384" width="9.140625" style="8"/>
  </cols>
  <sheetData>
    <row r="1" spans="1:30" s="58" customFormat="1" ht="18" x14ac:dyDescent="0.25">
      <c r="A1" s="81" t="s">
        <v>85</v>
      </c>
      <c r="B1" s="82"/>
      <c r="C1" s="82"/>
      <c r="D1" s="82"/>
      <c r="E1" s="82"/>
      <c r="F1" s="54" t="s">
        <v>84</v>
      </c>
      <c r="G1" s="56"/>
      <c r="H1" s="56"/>
      <c r="I1" s="56"/>
      <c r="J1" s="57"/>
      <c r="K1" s="56"/>
      <c r="L1" s="56"/>
      <c r="M1" s="56"/>
    </row>
    <row r="2" spans="1:30" s="58" customFormat="1" ht="6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6"/>
    </row>
    <row r="3" spans="1:30" ht="13.5" thickBot="1" x14ac:dyDescent="0.25">
      <c r="A3" s="9" t="s">
        <v>35</v>
      </c>
      <c r="B3" s="10"/>
      <c r="C3" s="10"/>
      <c r="D3" s="10"/>
      <c r="E3" s="10"/>
      <c r="F3" s="10"/>
      <c r="G3" s="10"/>
      <c r="H3" s="10"/>
      <c r="I3" s="10"/>
      <c r="J3" s="11"/>
      <c r="K3" s="69" t="s">
        <v>39</v>
      </c>
      <c r="L3" s="70"/>
      <c r="M3" s="70"/>
      <c r="N3" s="71">
        <f>SUM(I15:I39)</f>
        <v>0</v>
      </c>
      <c r="Q3" s="7"/>
      <c r="R3" s="67" t="s">
        <v>50</v>
      </c>
      <c r="S3" s="67"/>
      <c r="T3" s="67"/>
      <c r="U3" s="67" t="s">
        <v>51</v>
      </c>
      <c r="V3" s="67"/>
      <c r="W3" s="67"/>
    </row>
    <row r="4" spans="1:30" ht="13.5" thickBot="1" x14ac:dyDescent="0.25">
      <c r="A4" s="17" t="s">
        <v>83</v>
      </c>
      <c r="B4" s="62"/>
      <c r="C4" s="63"/>
      <c r="D4" s="64"/>
      <c r="E4" s="17" t="s">
        <v>0</v>
      </c>
      <c r="F4" s="62"/>
      <c r="G4" s="63"/>
      <c r="H4" s="63"/>
      <c r="I4" s="64"/>
      <c r="J4" s="12"/>
      <c r="K4" s="72" t="s">
        <v>40</v>
      </c>
      <c r="L4" s="73"/>
      <c r="M4" s="73"/>
      <c r="N4" s="74">
        <f>SUM(J15:J39)</f>
        <v>0</v>
      </c>
      <c r="Q4" s="7"/>
      <c r="R4" s="68"/>
      <c r="S4" s="68"/>
      <c r="T4" s="68"/>
      <c r="U4" s="68"/>
      <c r="V4" s="68"/>
      <c r="W4" s="68"/>
    </row>
    <row r="5" spans="1:30" ht="13.5" thickBot="1" x14ac:dyDescent="0.25">
      <c r="A5" s="17" t="s">
        <v>80</v>
      </c>
      <c r="B5" s="62"/>
      <c r="C5" s="63"/>
      <c r="D5" s="64"/>
      <c r="E5" s="17" t="s">
        <v>2</v>
      </c>
      <c r="F5" s="21"/>
      <c r="G5" s="10"/>
      <c r="H5" s="10"/>
      <c r="I5" s="10"/>
      <c r="J5" s="11"/>
      <c r="K5" s="10"/>
      <c r="L5" s="10"/>
      <c r="M5" s="10"/>
      <c r="Q5" s="7"/>
      <c r="R5" s="68"/>
      <c r="S5" s="68"/>
      <c r="T5" s="68"/>
      <c r="U5" s="68"/>
      <c r="V5" s="68"/>
      <c r="W5" s="68"/>
    </row>
    <row r="6" spans="1:30" ht="13.5" thickBot="1" x14ac:dyDescent="0.25">
      <c r="A6" s="17" t="s">
        <v>37</v>
      </c>
      <c r="B6" s="62"/>
      <c r="C6" s="63"/>
      <c r="D6" s="64"/>
      <c r="E6" s="10"/>
      <c r="F6" s="10"/>
      <c r="G6" s="10"/>
      <c r="H6" s="10"/>
      <c r="I6" s="10"/>
      <c r="J6" s="11"/>
      <c r="K6" s="10"/>
      <c r="L6" s="10"/>
      <c r="M6" s="10"/>
      <c r="Q6" s="7"/>
      <c r="R6" s="68"/>
      <c r="S6" s="68"/>
      <c r="T6" s="68"/>
      <c r="U6" s="68"/>
      <c r="V6" s="68"/>
      <c r="W6" s="68"/>
      <c r="AB6" s="13"/>
      <c r="AC6" s="10"/>
      <c r="AD6" s="14"/>
    </row>
    <row r="7" spans="1:30" ht="16.5" thickBot="1" x14ac:dyDescent="0.3">
      <c r="A7" s="9" t="s">
        <v>36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Q7" s="7"/>
      <c r="R7" s="68"/>
      <c r="S7" s="68"/>
      <c r="T7" s="68"/>
      <c r="U7" s="68"/>
      <c r="V7" s="68"/>
      <c r="W7" s="68"/>
      <c r="AB7" s="10"/>
      <c r="AC7" s="10"/>
      <c r="AD7" s="18"/>
    </row>
    <row r="8" spans="1:30" ht="13.5" thickBot="1" x14ac:dyDescent="0.25">
      <c r="A8" s="17" t="s">
        <v>83</v>
      </c>
      <c r="B8" s="62"/>
      <c r="C8" s="63"/>
      <c r="D8" s="64"/>
      <c r="E8" s="79" t="s">
        <v>0</v>
      </c>
      <c r="F8" s="62"/>
      <c r="G8" s="63"/>
      <c r="H8" s="63"/>
      <c r="I8" s="64"/>
      <c r="J8" s="19"/>
      <c r="K8" s="19"/>
      <c r="L8" s="19"/>
      <c r="M8" s="19"/>
      <c r="Q8" s="7"/>
      <c r="R8" s="7"/>
      <c r="S8" s="7"/>
      <c r="T8" s="7"/>
      <c r="U8" s="7"/>
      <c r="V8" s="7"/>
      <c r="W8" s="7"/>
      <c r="X8" s="7"/>
      <c r="Y8" s="7"/>
      <c r="Z8" s="7"/>
      <c r="AA8" s="17"/>
      <c r="AB8" s="10"/>
      <c r="AC8" s="10"/>
      <c r="AD8" s="20"/>
    </row>
    <row r="9" spans="1:30" ht="13.5" thickBot="1" x14ac:dyDescent="0.25">
      <c r="A9" s="78" t="s">
        <v>37</v>
      </c>
      <c r="B9" s="62"/>
      <c r="C9" s="63"/>
      <c r="D9" s="64"/>
      <c r="E9" s="80" t="s">
        <v>38</v>
      </c>
      <c r="F9" s="62"/>
      <c r="G9" s="64"/>
      <c r="H9" s="19"/>
      <c r="I9" s="19"/>
      <c r="K9" s="19"/>
      <c r="L9" s="19"/>
      <c r="M9" s="19"/>
      <c r="N9" s="19"/>
      <c r="O9" s="38" t="s">
        <v>49</v>
      </c>
      <c r="P9" s="65"/>
      <c r="Q9" s="66"/>
      <c r="R9" s="7"/>
      <c r="S9" s="7"/>
      <c r="T9" s="7"/>
      <c r="U9" s="7"/>
      <c r="V9" s="7"/>
      <c r="W9" s="7"/>
      <c r="X9" s="7"/>
    </row>
    <row r="10" spans="1:30" ht="15.75" hidden="1" x14ac:dyDescent="0.25">
      <c r="A10" s="9" t="s">
        <v>73</v>
      </c>
      <c r="B10" s="15"/>
    </row>
    <row r="11" spans="1:30" hidden="1" x14ac:dyDescent="0.2">
      <c r="A11" s="51" t="b">
        <v>0</v>
      </c>
      <c r="B11" s="52" t="b">
        <v>0</v>
      </c>
      <c r="C11" s="59" t="b">
        <v>0</v>
      </c>
    </row>
    <row r="12" spans="1:30" hidden="1" x14ac:dyDescent="0.2">
      <c r="A12" s="51" t="b">
        <v>0</v>
      </c>
      <c r="B12" s="53" t="b">
        <v>0</v>
      </c>
      <c r="C12" s="59" t="b">
        <v>0</v>
      </c>
      <c r="Y12" s="48"/>
      <c r="Z12" s="49" t="s">
        <v>2</v>
      </c>
      <c r="AA12" s="60" t="s">
        <v>3</v>
      </c>
      <c r="AB12" s="61"/>
    </row>
    <row r="13" spans="1:30" x14ac:dyDescent="0.2">
      <c r="A13" s="18"/>
      <c r="B13" s="54"/>
      <c r="K13" s="75" t="s">
        <v>41</v>
      </c>
      <c r="L13" s="76"/>
      <c r="M13" s="77">
        <f t="shared" ref="M13:X13" si="0">SUM(M15:M39)</f>
        <v>0</v>
      </c>
      <c r="N13" s="77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 t="shared" si="0"/>
        <v>0</v>
      </c>
      <c r="S13" s="46">
        <f t="shared" si="0"/>
        <v>0</v>
      </c>
      <c r="T13" s="46">
        <f t="shared" si="0"/>
        <v>0</v>
      </c>
      <c r="U13" s="46">
        <f t="shared" si="0"/>
        <v>0</v>
      </c>
      <c r="V13" s="46">
        <f t="shared" si="0"/>
        <v>0</v>
      </c>
      <c r="W13" s="46">
        <f t="shared" si="0"/>
        <v>0</v>
      </c>
      <c r="X13" s="46">
        <f t="shared" si="0"/>
        <v>0</v>
      </c>
      <c r="Y13" s="22"/>
      <c r="Z13" s="23"/>
      <c r="AA13" s="22"/>
      <c r="AB13" s="23"/>
    </row>
    <row r="14" spans="1:30" ht="63.75" x14ac:dyDescent="0.2">
      <c r="A14" s="83" t="s">
        <v>60</v>
      </c>
      <c r="B14" s="83" t="s">
        <v>59</v>
      </c>
      <c r="C14" s="83" t="s">
        <v>87</v>
      </c>
      <c r="D14" s="83" t="s">
        <v>11</v>
      </c>
      <c r="E14" s="83" t="s">
        <v>86</v>
      </c>
      <c r="F14" s="83" t="s">
        <v>88</v>
      </c>
      <c r="G14" s="83" t="s">
        <v>89</v>
      </c>
      <c r="H14" s="83" t="s">
        <v>43</v>
      </c>
      <c r="I14" s="83" t="s">
        <v>90</v>
      </c>
      <c r="J14" s="83" t="s">
        <v>91</v>
      </c>
      <c r="K14" s="83" t="s">
        <v>42</v>
      </c>
      <c r="L14" s="83" t="s">
        <v>72</v>
      </c>
      <c r="M14" s="83" t="s">
        <v>30</v>
      </c>
      <c r="N14" s="83" t="s">
        <v>62</v>
      </c>
      <c r="O14" s="6" t="s">
        <v>45</v>
      </c>
      <c r="P14" s="6" t="s">
        <v>31</v>
      </c>
      <c r="Q14" s="6" t="s">
        <v>44</v>
      </c>
      <c r="R14" s="6" t="s">
        <v>32</v>
      </c>
      <c r="S14" s="6" t="s">
        <v>34</v>
      </c>
      <c r="T14" s="6" t="s">
        <v>33</v>
      </c>
      <c r="U14" s="6" t="s">
        <v>66</v>
      </c>
      <c r="V14" s="6" t="s">
        <v>63</v>
      </c>
      <c r="W14" s="6" t="s">
        <v>65</v>
      </c>
      <c r="X14" s="6" t="s">
        <v>64</v>
      </c>
      <c r="Y14" s="50" t="s">
        <v>5</v>
      </c>
      <c r="Z14" s="50" t="s">
        <v>4</v>
      </c>
      <c r="AA14" s="50" t="s">
        <v>6</v>
      </c>
      <c r="AB14" s="50" t="s">
        <v>7</v>
      </c>
    </row>
    <row r="15" spans="1:30" s="27" customFormat="1" ht="15" customHeight="1" x14ac:dyDescent="0.2">
      <c r="A15" s="24"/>
      <c r="B15" s="24"/>
      <c r="C15" s="31" t="str">
        <f t="shared" ref="C15:C39" si="1">IF(A15="","",VLOOKUP(A15,MeasureCode_Lookup,2,FALSE))</f>
        <v/>
      </c>
      <c r="D15" s="32"/>
      <c r="E15" s="32"/>
      <c r="F15" s="25"/>
      <c r="G15" s="24"/>
      <c r="H15" s="25"/>
      <c r="I15" s="34"/>
      <c r="J15" s="34"/>
      <c r="K15" s="33">
        <f t="shared" ref="K15:K39" si="2">IF(A15="",0,VLOOKUP(A15,MeasureCode_Lookup,4,FALSE)*IF(C15="C",F15,1))</f>
        <v>0</v>
      </c>
      <c r="L15" s="40">
        <f>IF(OR($A$11=TRUE,$A$12=TRUE,$B$11=TRUE,$B$12=TRUE,$C$11=TRUE,$C$12=TRUE)=TRUE,K15,0)</f>
        <v>0</v>
      </c>
      <c r="M15" s="40">
        <f>I15*(K15+L15)</f>
        <v>0</v>
      </c>
      <c r="N15" s="40">
        <f>J15*(K15+L15)</f>
        <v>0</v>
      </c>
      <c r="O15" s="35">
        <f>IF(K15=0,0,kwsavings(F15,G15,H15,C15))</f>
        <v>0</v>
      </c>
      <c r="P15" s="35">
        <f>IF(K15=0,0,kwsavings(F15,G15,H15,C15))</f>
        <v>0</v>
      </c>
      <c r="Q15" s="36">
        <f>IF(K15=0,0,kWhSAvings(F15,G15,H15,C15))</f>
        <v>0</v>
      </c>
      <c r="R15" s="36">
        <f>IF(K15=0,0,kWhSAvings(F15,G15,H15,C15))</f>
        <v>0</v>
      </c>
      <c r="S15" s="37">
        <f t="shared" ref="S15:S39" si="3">IF(K15=0,0,Q15*VLOOKUP(A15,MeasureCode_Lookup,6,FALSE))</f>
        <v>0</v>
      </c>
      <c r="T15" s="37">
        <f t="shared" ref="T15:T39" si="4">IF(K15=0,0,R15*VLOOKUP(A15,MeasureCode_Lookup,6,FALSE))</f>
        <v>0</v>
      </c>
      <c r="U15" s="37">
        <f>thermsavings(F15,G15,H15,C15)</f>
        <v>0</v>
      </c>
      <c r="V15" s="37">
        <f>thermsavings(F15,G15,H15,C15)</f>
        <v>0</v>
      </c>
      <c r="W15" s="37">
        <f t="shared" ref="W15:W39" si="5">IF(K15=0,0,U15*VLOOKUP(A15,MeasureCode_Lookup,6,FALSE))</f>
        <v>0</v>
      </c>
      <c r="X15" s="37">
        <f t="shared" ref="X15:X39" si="6">IF(K15=0,0,V15*VLOOKUP(A15,MeasureCode_Lookup,6,FALSE))</f>
        <v>0</v>
      </c>
      <c r="Y15" s="26"/>
      <c r="Z15" s="26"/>
      <c r="AA15" s="26"/>
      <c r="AB15" s="26"/>
    </row>
    <row r="16" spans="1:30" s="27" customFormat="1" ht="15" customHeight="1" x14ac:dyDescent="0.2">
      <c r="A16" s="24"/>
      <c r="B16" s="24"/>
      <c r="C16" s="31" t="str">
        <f t="shared" si="1"/>
        <v/>
      </c>
      <c r="D16" s="32"/>
      <c r="E16" s="32"/>
      <c r="F16" s="25"/>
      <c r="G16" s="24"/>
      <c r="H16" s="25"/>
      <c r="I16" s="34"/>
      <c r="J16" s="34"/>
      <c r="K16" s="33">
        <f t="shared" si="2"/>
        <v>0</v>
      </c>
      <c r="L16" s="40">
        <f t="shared" ref="L16:L39" si="7">IF(OR($A$11=TRUE,$A$12=TRUE,$B$11=TRUE,$B$12=TRUE,$C$11=TRUE,$C$12=TRUE)=TRUE,K16,0)</f>
        <v>0</v>
      </c>
      <c r="M16" s="40">
        <f t="shared" ref="M16:M39" si="8">I16*(K16+L16)</f>
        <v>0</v>
      </c>
      <c r="N16" s="40">
        <f t="shared" ref="N16:N39" si="9">J16*(K16+L16)</f>
        <v>0</v>
      </c>
      <c r="O16" s="35">
        <f>IF(K16=0,0,kwsavings(F16,G16,H16,C16))</f>
        <v>0</v>
      </c>
      <c r="P16" s="35">
        <f>IF(K16=0,0,kwsavings(F16,G16,H16,C16))</f>
        <v>0</v>
      </c>
      <c r="Q16" s="36">
        <f>IF(K16=0,0,kWhSAvings(F16,G16,H16,C16))</f>
        <v>0</v>
      </c>
      <c r="R16" s="36">
        <f>IF(K16=0,0,kWhSAvings(F16,G16,H16,C16))</f>
        <v>0</v>
      </c>
      <c r="S16" s="37">
        <f t="shared" si="3"/>
        <v>0</v>
      </c>
      <c r="T16" s="37">
        <f t="shared" si="4"/>
        <v>0</v>
      </c>
      <c r="U16" s="37">
        <f t="shared" ref="U16:U39" si="10">thermsavings(F16,G16,H16,C16)</f>
        <v>0</v>
      </c>
      <c r="V16" s="37">
        <f t="shared" ref="V16:V39" si="11">thermsavings(F16,G16,H16,C16)</f>
        <v>0</v>
      </c>
      <c r="W16" s="37">
        <f t="shared" si="5"/>
        <v>0</v>
      </c>
      <c r="X16" s="37">
        <f t="shared" si="6"/>
        <v>0</v>
      </c>
      <c r="Y16" s="30"/>
      <c r="Z16" s="28"/>
      <c r="AA16" s="29"/>
      <c r="AB16" s="28"/>
    </row>
    <row r="17" spans="1:28" s="27" customFormat="1" ht="15" customHeight="1" x14ac:dyDescent="0.2">
      <c r="A17" s="24"/>
      <c r="B17" s="24"/>
      <c r="C17" s="31" t="str">
        <f t="shared" si="1"/>
        <v/>
      </c>
      <c r="D17" s="24"/>
      <c r="E17" s="24"/>
      <c r="F17" s="24"/>
      <c r="G17" s="24"/>
      <c r="H17" s="25"/>
      <c r="I17" s="25"/>
      <c r="J17" s="25"/>
      <c r="K17" s="33">
        <f t="shared" si="2"/>
        <v>0</v>
      </c>
      <c r="L17" s="40">
        <f t="shared" si="7"/>
        <v>0</v>
      </c>
      <c r="M17" s="40">
        <f t="shared" si="8"/>
        <v>0</v>
      </c>
      <c r="N17" s="40">
        <f t="shared" si="9"/>
        <v>0</v>
      </c>
      <c r="O17" s="35">
        <f>IF(K17=0,0,kwsavings(F17,G17,H17,C17))</f>
        <v>0</v>
      </c>
      <c r="P17" s="35">
        <f>IF(K17=0,0,kwsavings(F17,G17,H17,C17))</f>
        <v>0</v>
      </c>
      <c r="Q17" s="36">
        <f>IF(K17=0,0,kWhSAvings(F17,G17,H17,C17))</f>
        <v>0</v>
      </c>
      <c r="R17" s="36">
        <f>IF(K17=0,0,kWhSAvings(F17,G17,H17,C17))</f>
        <v>0</v>
      </c>
      <c r="S17" s="37">
        <f t="shared" si="3"/>
        <v>0</v>
      </c>
      <c r="T17" s="37">
        <f t="shared" si="4"/>
        <v>0</v>
      </c>
      <c r="U17" s="37">
        <f t="shared" si="10"/>
        <v>0</v>
      </c>
      <c r="V17" s="37">
        <f t="shared" si="11"/>
        <v>0</v>
      </c>
      <c r="W17" s="37">
        <f t="shared" si="5"/>
        <v>0</v>
      </c>
      <c r="X17" s="37">
        <f t="shared" si="6"/>
        <v>0</v>
      </c>
      <c r="Y17" s="30"/>
      <c r="Z17" s="24"/>
      <c r="AA17" s="30"/>
      <c r="AB17" s="24"/>
    </row>
    <row r="18" spans="1:28" s="27" customFormat="1" ht="15" customHeight="1" x14ac:dyDescent="0.2">
      <c r="A18" s="24"/>
      <c r="B18" s="24"/>
      <c r="C18" s="31" t="str">
        <f t="shared" si="1"/>
        <v/>
      </c>
      <c r="D18" s="24"/>
      <c r="E18" s="24"/>
      <c r="F18" s="24"/>
      <c r="G18" s="24"/>
      <c r="H18" s="25"/>
      <c r="I18" s="25"/>
      <c r="J18" s="25"/>
      <c r="K18" s="33">
        <f t="shared" si="2"/>
        <v>0</v>
      </c>
      <c r="L18" s="40">
        <f t="shared" si="7"/>
        <v>0</v>
      </c>
      <c r="M18" s="40">
        <f t="shared" si="8"/>
        <v>0</v>
      </c>
      <c r="N18" s="40">
        <f t="shared" si="9"/>
        <v>0</v>
      </c>
      <c r="O18" s="35">
        <f>IF(K18=0,0,kwsavings(F18,G18,H18,C18))</f>
        <v>0</v>
      </c>
      <c r="P18" s="35">
        <f>IF(K18=0,0,kwsavings(F18,G18,H18,C18))</f>
        <v>0</v>
      </c>
      <c r="Q18" s="36">
        <f>IF(K18=0,0,kWhSAvings(F18,G18,H18,C18))</f>
        <v>0</v>
      </c>
      <c r="R18" s="36">
        <f>IF(K18=0,0,kWhSAvings(F18,G18,H18,C18))</f>
        <v>0</v>
      </c>
      <c r="S18" s="37">
        <f t="shared" si="3"/>
        <v>0</v>
      </c>
      <c r="T18" s="37">
        <f t="shared" si="4"/>
        <v>0</v>
      </c>
      <c r="U18" s="37">
        <f t="shared" si="10"/>
        <v>0</v>
      </c>
      <c r="V18" s="37">
        <f t="shared" si="11"/>
        <v>0</v>
      </c>
      <c r="W18" s="37">
        <f t="shared" si="5"/>
        <v>0</v>
      </c>
      <c r="X18" s="37">
        <f t="shared" si="6"/>
        <v>0</v>
      </c>
      <c r="Y18" s="30"/>
      <c r="Z18" s="24"/>
      <c r="AA18" s="30"/>
      <c r="AB18" s="24"/>
    </row>
    <row r="19" spans="1:28" s="27" customFormat="1" ht="15" customHeight="1" x14ac:dyDescent="0.2">
      <c r="A19" s="24"/>
      <c r="B19" s="24"/>
      <c r="C19" s="31" t="str">
        <f t="shared" si="1"/>
        <v/>
      </c>
      <c r="D19" s="24"/>
      <c r="E19" s="24"/>
      <c r="F19" s="24"/>
      <c r="G19" s="24"/>
      <c r="H19" s="25"/>
      <c r="I19" s="25"/>
      <c r="J19" s="25"/>
      <c r="K19" s="33">
        <f t="shared" si="2"/>
        <v>0</v>
      </c>
      <c r="L19" s="40">
        <f t="shared" si="7"/>
        <v>0</v>
      </c>
      <c r="M19" s="40">
        <f t="shared" si="8"/>
        <v>0</v>
      </c>
      <c r="N19" s="40">
        <f t="shared" si="9"/>
        <v>0</v>
      </c>
      <c r="O19" s="35">
        <f>IF(K19=0,0,kwsavings(F19,G19,H19,C19))</f>
        <v>0</v>
      </c>
      <c r="P19" s="35">
        <f>IF(K19=0,0,kwsavings(F19,G19,H19,C19))</f>
        <v>0</v>
      </c>
      <c r="Q19" s="36">
        <f>IF(K19=0,0,kWhSAvings(F19,G19,H19,C19))</f>
        <v>0</v>
      </c>
      <c r="R19" s="36">
        <f>IF(K19=0,0,kWhSAvings(F19,G19,H19,C19))</f>
        <v>0</v>
      </c>
      <c r="S19" s="37">
        <f t="shared" si="3"/>
        <v>0</v>
      </c>
      <c r="T19" s="37">
        <f t="shared" si="4"/>
        <v>0</v>
      </c>
      <c r="U19" s="37">
        <f t="shared" si="10"/>
        <v>0</v>
      </c>
      <c r="V19" s="37">
        <f t="shared" si="11"/>
        <v>0</v>
      </c>
      <c r="W19" s="37">
        <f t="shared" si="5"/>
        <v>0</v>
      </c>
      <c r="X19" s="37">
        <f t="shared" si="6"/>
        <v>0</v>
      </c>
      <c r="Y19" s="30"/>
      <c r="Z19" s="24"/>
      <c r="AA19" s="30"/>
      <c r="AB19" s="24"/>
    </row>
    <row r="20" spans="1:28" s="27" customFormat="1" ht="15" customHeight="1" x14ac:dyDescent="0.2">
      <c r="A20" s="24"/>
      <c r="B20" s="24"/>
      <c r="C20" s="31" t="str">
        <f t="shared" si="1"/>
        <v/>
      </c>
      <c r="D20" s="24"/>
      <c r="E20" s="24"/>
      <c r="F20" s="24"/>
      <c r="G20" s="24"/>
      <c r="H20" s="25"/>
      <c r="I20" s="25"/>
      <c r="J20" s="25"/>
      <c r="K20" s="33">
        <f t="shared" si="2"/>
        <v>0</v>
      </c>
      <c r="L20" s="40">
        <f t="shared" si="7"/>
        <v>0</v>
      </c>
      <c r="M20" s="40">
        <f t="shared" si="8"/>
        <v>0</v>
      </c>
      <c r="N20" s="40">
        <f t="shared" si="9"/>
        <v>0</v>
      </c>
      <c r="O20" s="35">
        <f>IF(K20=0,0,kwsavings(F20,G20,H20,C20))</f>
        <v>0</v>
      </c>
      <c r="P20" s="35">
        <f>IF(K20=0,0,kwsavings(F20,G20,H20,C20))</f>
        <v>0</v>
      </c>
      <c r="Q20" s="36">
        <f>IF(K20=0,0,kWhSAvings(F20,G20,H20,C20))</f>
        <v>0</v>
      </c>
      <c r="R20" s="36">
        <f>IF(K20=0,0,kWhSAvings(F20,G20,H20,C20))</f>
        <v>0</v>
      </c>
      <c r="S20" s="37">
        <f t="shared" si="3"/>
        <v>0</v>
      </c>
      <c r="T20" s="37">
        <f t="shared" si="4"/>
        <v>0</v>
      </c>
      <c r="U20" s="37">
        <f t="shared" si="10"/>
        <v>0</v>
      </c>
      <c r="V20" s="37">
        <f t="shared" si="11"/>
        <v>0</v>
      </c>
      <c r="W20" s="37">
        <f t="shared" si="5"/>
        <v>0</v>
      </c>
      <c r="X20" s="37">
        <f t="shared" si="6"/>
        <v>0</v>
      </c>
      <c r="Y20" s="30"/>
      <c r="Z20" s="24"/>
      <c r="AA20" s="30"/>
      <c r="AB20" s="24"/>
    </row>
    <row r="21" spans="1:28" s="27" customFormat="1" ht="15" customHeight="1" x14ac:dyDescent="0.2">
      <c r="A21" s="24"/>
      <c r="B21" s="24"/>
      <c r="C21" s="31" t="str">
        <f t="shared" si="1"/>
        <v/>
      </c>
      <c r="D21" s="24"/>
      <c r="E21" s="24"/>
      <c r="F21" s="24"/>
      <c r="G21" s="24"/>
      <c r="H21" s="25"/>
      <c r="I21" s="25"/>
      <c r="J21" s="25"/>
      <c r="K21" s="33">
        <f t="shared" si="2"/>
        <v>0</v>
      </c>
      <c r="L21" s="40">
        <f t="shared" si="7"/>
        <v>0</v>
      </c>
      <c r="M21" s="40">
        <f t="shared" si="8"/>
        <v>0</v>
      </c>
      <c r="N21" s="40">
        <f t="shared" si="9"/>
        <v>0</v>
      </c>
      <c r="O21" s="35">
        <f>IF(K21=0,0,kwsavings(F21,G21,H21,C21))</f>
        <v>0</v>
      </c>
      <c r="P21" s="35">
        <f>IF(K21=0,0,kwsavings(F21,G21,H21,C21))</f>
        <v>0</v>
      </c>
      <c r="Q21" s="36">
        <f>IF(K21=0,0,kWhSAvings(F21,G21,H21,C21))</f>
        <v>0</v>
      </c>
      <c r="R21" s="36">
        <f>IF(K21=0,0,kWhSAvings(F21,G21,H21,C21))</f>
        <v>0</v>
      </c>
      <c r="S21" s="37">
        <f t="shared" si="3"/>
        <v>0</v>
      </c>
      <c r="T21" s="37">
        <f t="shared" si="4"/>
        <v>0</v>
      </c>
      <c r="U21" s="37">
        <f t="shared" si="10"/>
        <v>0</v>
      </c>
      <c r="V21" s="37">
        <f t="shared" si="11"/>
        <v>0</v>
      </c>
      <c r="W21" s="37">
        <f t="shared" si="5"/>
        <v>0</v>
      </c>
      <c r="X21" s="37">
        <f t="shared" si="6"/>
        <v>0</v>
      </c>
      <c r="Y21" s="30"/>
      <c r="Z21" s="24"/>
      <c r="AA21" s="30"/>
      <c r="AB21" s="24"/>
    </row>
    <row r="22" spans="1:28" s="27" customFormat="1" ht="15" customHeight="1" x14ac:dyDescent="0.2">
      <c r="A22" s="24"/>
      <c r="B22" s="24"/>
      <c r="C22" s="31" t="str">
        <f t="shared" si="1"/>
        <v/>
      </c>
      <c r="D22" s="24"/>
      <c r="E22" s="24"/>
      <c r="F22" s="24"/>
      <c r="G22" s="24"/>
      <c r="H22" s="25"/>
      <c r="I22" s="25"/>
      <c r="J22" s="25"/>
      <c r="K22" s="33">
        <f t="shared" si="2"/>
        <v>0</v>
      </c>
      <c r="L22" s="40">
        <f t="shared" si="7"/>
        <v>0</v>
      </c>
      <c r="M22" s="40">
        <f t="shared" si="8"/>
        <v>0</v>
      </c>
      <c r="N22" s="40">
        <f t="shared" si="9"/>
        <v>0</v>
      </c>
      <c r="O22" s="35">
        <f>IF(K22=0,0,kwsavings(F22,G22,H22,C22))</f>
        <v>0</v>
      </c>
      <c r="P22" s="35">
        <f>IF(K22=0,0,kwsavings(F22,G22,H22,C22))</f>
        <v>0</v>
      </c>
      <c r="Q22" s="36">
        <f>IF(K22=0,0,kWhSAvings(F22,G22,H22,C22))</f>
        <v>0</v>
      </c>
      <c r="R22" s="36">
        <f>IF(K22=0,0,kWhSAvings(F22,G22,H22,C22))</f>
        <v>0</v>
      </c>
      <c r="S22" s="37">
        <f t="shared" si="3"/>
        <v>0</v>
      </c>
      <c r="T22" s="37">
        <f t="shared" si="4"/>
        <v>0</v>
      </c>
      <c r="U22" s="37">
        <f t="shared" si="10"/>
        <v>0</v>
      </c>
      <c r="V22" s="37">
        <f t="shared" si="11"/>
        <v>0</v>
      </c>
      <c r="W22" s="37">
        <f t="shared" si="5"/>
        <v>0</v>
      </c>
      <c r="X22" s="37">
        <f t="shared" si="6"/>
        <v>0</v>
      </c>
      <c r="Y22" s="30"/>
      <c r="Z22" s="24"/>
      <c r="AA22" s="30"/>
      <c r="AB22" s="24"/>
    </row>
    <row r="23" spans="1:28" s="27" customFormat="1" ht="15" customHeight="1" x14ac:dyDescent="0.2">
      <c r="A23" s="24"/>
      <c r="B23" s="24"/>
      <c r="C23" s="31" t="str">
        <f t="shared" si="1"/>
        <v/>
      </c>
      <c r="D23" s="24"/>
      <c r="E23" s="24"/>
      <c r="F23" s="24"/>
      <c r="G23" s="24"/>
      <c r="H23" s="25"/>
      <c r="I23" s="25"/>
      <c r="J23" s="25"/>
      <c r="K23" s="33">
        <f t="shared" si="2"/>
        <v>0</v>
      </c>
      <c r="L23" s="40">
        <f t="shared" si="7"/>
        <v>0</v>
      </c>
      <c r="M23" s="40">
        <f t="shared" si="8"/>
        <v>0</v>
      </c>
      <c r="N23" s="40">
        <f t="shared" si="9"/>
        <v>0</v>
      </c>
      <c r="O23" s="35">
        <f>IF(K23=0,0,kwsavings(F23,G23,H23,C23))</f>
        <v>0</v>
      </c>
      <c r="P23" s="35">
        <f>IF(K23=0,0,kwsavings(F23,G23,H23,C23))</f>
        <v>0</v>
      </c>
      <c r="Q23" s="36">
        <f>IF(K23=0,0,kWhSAvings(F23,G23,H23,C23))</f>
        <v>0</v>
      </c>
      <c r="R23" s="36">
        <f>IF(K23=0,0,kWhSAvings(F23,G23,H23,C23))</f>
        <v>0</v>
      </c>
      <c r="S23" s="37">
        <f t="shared" si="3"/>
        <v>0</v>
      </c>
      <c r="T23" s="37">
        <f t="shared" si="4"/>
        <v>0</v>
      </c>
      <c r="U23" s="37">
        <f t="shared" si="10"/>
        <v>0</v>
      </c>
      <c r="V23" s="37">
        <f t="shared" si="11"/>
        <v>0</v>
      </c>
      <c r="W23" s="37">
        <f t="shared" si="5"/>
        <v>0</v>
      </c>
      <c r="X23" s="37">
        <f t="shared" si="6"/>
        <v>0</v>
      </c>
      <c r="Y23" s="30"/>
      <c r="Z23" s="24"/>
      <c r="AA23" s="30"/>
      <c r="AB23" s="24"/>
    </row>
    <row r="24" spans="1:28" s="27" customFormat="1" ht="15" customHeight="1" x14ac:dyDescent="0.2">
      <c r="A24" s="24"/>
      <c r="B24" s="24"/>
      <c r="C24" s="31" t="str">
        <f t="shared" si="1"/>
        <v/>
      </c>
      <c r="D24" s="24"/>
      <c r="E24" s="24"/>
      <c r="F24" s="24"/>
      <c r="G24" s="24"/>
      <c r="H24" s="25"/>
      <c r="I24" s="25"/>
      <c r="J24" s="25"/>
      <c r="K24" s="33">
        <f t="shared" si="2"/>
        <v>0</v>
      </c>
      <c r="L24" s="40">
        <f t="shared" si="7"/>
        <v>0</v>
      </c>
      <c r="M24" s="40">
        <f t="shared" si="8"/>
        <v>0</v>
      </c>
      <c r="N24" s="40">
        <f t="shared" si="9"/>
        <v>0</v>
      </c>
      <c r="O24" s="35">
        <f>IF(K24=0,0,kwsavings(F24,G24,H24,C24))</f>
        <v>0</v>
      </c>
      <c r="P24" s="35">
        <f>IF(K24=0,0,kwsavings(F24,G24,H24,C24))</f>
        <v>0</v>
      </c>
      <c r="Q24" s="36">
        <f>IF(K24=0,0,kWhSAvings(F24,G24,H24,C24))</f>
        <v>0</v>
      </c>
      <c r="R24" s="36">
        <f>IF(K24=0,0,kWhSAvings(F24,G24,H24,C24))</f>
        <v>0</v>
      </c>
      <c r="S24" s="37">
        <f t="shared" si="3"/>
        <v>0</v>
      </c>
      <c r="T24" s="37">
        <f t="shared" si="4"/>
        <v>0</v>
      </c>
      <c r="U24" s="37">
        <f t="shared" si="10"/>
        <v>0</v>
      </c>
      <c r="V24" s="37">
        <f t="shared" si="11"/>
        <v>0</v>
      </c>
      <c r="W24" s="37">
        <f t="shared" si="5"/>
        <v>0</v>
      </c>
      <c r="X24" s="37">
        <f t="shared" si="6"/>
        <v>0</v>
      </c>
      <c r="Y24" s="30"/>
      <c r="Z24" s="24"/>
      <c r="AA24" s="30"/>
      <c r="AB24" s="24"/>
    </row>
    <row r="25" spans="1:28" s="27" customFormat="1" ht="15" customHeight="1" x14ac:dyDescent="0.2">
      <c r="A25" s="24"/>
      <c r="B25" s="24"/>
      <c r="C25" s="31" t="str">
        <f t="shared" si="1"/>
        <v/>
      </c>
      <c r="D25" s="24"/>
      <c r="E25" s="24"/>
      <c r="F25" s="24"/>
      <c r="G25" s="24"/>
      <c r="H25" s="25"/>
      <c r="I25" s="25"/>
      <c r="J25" s="25"/>
      <c r="K25" s="33">
        <f t="shared" si="2"/>
        <v>0</v>
      </c>
      <c r="L25" s="40">
        <f t="shared" si="7"/>
        <v>0</v>
      </c>
      <c r="M25" s="40">
        <f t="shared" si="8"/>
        <v>0</v>
      </c>
      <c r="N25" s="40">
        <f t="shared" si="9"/>
        <v>0</v>
      </c>
      <c r="O25" s="35">
        <f>IF(K25=0,0,kwsavings(F25,G25,H25,C25))</f>
        <v>0</v>
      </c>
      <c r="P25" s="35">
        <f>IF(K25=0,0,kwsavings(F25,G25,H25,C25))</f>
        <v>0</v>
      </c>
      <c r="Q25" s="36">
        <f>IF(K25=0,0,kWhSAvings(F25,G25,H25,C25))</f>
        <v>0</v>
      </c>
      <c r="R25" s="36">
        <f>IF(K25=0,0,kWhSAvings(F25,G25,H25,C25))</f>
        <v>0</v>
      </c>
      <c r="S25" s="37">
        <f t="shared" si="3"/>
        <v>0</v>
      </c>
      <c r="T25" s="37">
        <f t="shared" si="4"/>
        <v>0</v>
      </c>
      <c r="U25" s="37">
        <f t="shared" si="10"/>
        <v>0</v>
      </c>
      <c r="V25" s="37">
        <f t="shared" si="11"/>
        <v>0</v>
      </c>
      <c r="W25" s="37">
        <f t="shared" si="5"/>
        <v>0</v>
      </c>
      <c r="X25" s="37">
        <f t="shared" si="6"/>
        <v>0</v>
      </c>
      <c r="Y25" s="30"/>
      <c r="Z25" s="24"/>
      <c r="AA25" s="30"/>
      <c r="AB25" s="24"/>
    </row>
    <row r="26" spans="1:28" s="27" customFormat="1" ht="15" customHeight="1" x14ac:dyDescent="0.2">
      <c r="A26" s="24"/>
      <c r="B26" s="24"/>
      <c r="C26" s="31" t="str">
        <f t="shared" si="1"/>
        <v/>
      </c>
      <c r="D26" s="24"/>
      <c r="E26" s="24"/>
      <c r="F26" s="24"/>
      <c r="G26" s="24"/>
      <c r="H26" s="25"/>
      <c r="I26" s="25"/>
      <c r="J26" s="25"/>
      <c r="K26" s="33">
        <f t="shared" si="2"/>
        <v>0</v>
      </c>
      <c r="L26" s="40">
        <f t="shared" si="7"/>
        <v>0</v>
      </c>
      <c r="M26" s="40">
        <f t="shared" si="8"/>
        <v>0</v>
      </c>
      <c r="N26" s="40">
        <f t="shared" si="9"/>
        <v>0</v>
      </c>
      <c r="O26" s="35">
        <f>IF(K26=0,0,kwsavings(F26,G26,H26,C26))</f>
        <v>0</v>
      </c>
      <c r="P26" s="35">
        <f>IF(K26=0,0,kwsavings(F26,G26,H26,C26))</f>
        <v>0</v>
      </c>
      <c r="Q26" s="36">
        <f>IF(K26=0,0,kWhSAvings(F26,G26,H26,C26))</f>
        <v>0</v>
      </c>
      <c r="R26" s="36">
        <f>IF(K26=0,0,kWhSAvings(F26,G26,H26,C26))</f>
        <v>0</v>
      </c>
      <c r="S26" s="37">
        <f t="shared" si="3"/>
        <v>0</v>
      </c>
      <c r="T26" s="37">
        <f t="shared" si="4"/>
        <v>0</v>
      </c>
      <c r="U26" s="37">
        <f t="shared" si="10"/>
        <v>0</v>
      </c>
      <c r="V26" s="37">
        <f t="shared" si="11"/>
        <v>0</v>
      </c>
      <c r="W26" s="37">
        <f t="shared" si="5"/>
        <v>0</v>
      </c>
      <c r="X26" s="37">
        <f t="shared" si="6"/>
        <v>0</v>
      </c>
      <c r="Y26" s="30"/>
      <c r="Z26" s="24"/>
      <c r="AA26" s="30"/>
      <c r="AB26" s="24"/>
    </row>
    <row r="27" spans="1:28" s="27" customFormat="1" ht="15" customHeight="1" x14ac:dyDescent="0.2">
      <c r="A27" s="24"/>
      <c r="B27" s="24"/>
      <c r="C27" s="31" t="str">
        <f t="shared" si="1"/>
        <v/>
      </c>
      <c r="D27" s="24"/>
      <c r="E27" s="24"/>
      <c r="F27" s="24"/>
      <c r="G27" s="24"/>
      <c r="H27" s="25"/>
      <c r="I27" s="25"/>
      <c r="J27" s="25"/>
      <c r="K27" s="33">
        <f t="shared" si="2"/>
        <v>0</v>
      </c>
      <c r="L27" s="40">
        <f t="shared" si="7"/>
        <v>0</v>
      </c>
      <c r="M27" s="40">
        <f t="shared" si="8"/>
        <v>0</v>
      </c>
      <c r="N27" s="40">
        <f t="shared" si="9"/>
        <v>0</v>
      </c>
      <c r="O27" s="35">
        <f>IF(K27=0,0,kwsavings(F27,G27,H27,C27))</f>
        <v>0</v>
      </c>
      <c r="P27" s="35">
        <f>IF(K27=0,0,kwsavings(F27,G27,H27,C27))</f>
        <v>0</v>
      </c>
      <c r="Q27" s="36">
        <f>IF(K27=0,0,kWhSAvings(F27,G27,H27,C27))</f>
        <v>0</v>
      </c>
      <c r="R27" s="36">
        <f>IF(K27=0,0,kWhSAvings(F27,G27,H27,C27))</f>
        <v>0</v>
      </c>
      <c r="S27" s="37">
        <f t="shared" si="3"/>
        <v>0</v>
      </c>
      <c r="T27" s="37">
        <f t="shared" si="4"/>
        <v>0</v>
      </c>
      <c r="U27" s="37">
        <f t="shared" si="10"/>
        <v>0</v>
      </c>
      <c r="V27" s="37">
        <f t="shared" si="11"/>
        <v>0</v>
      </c>
      <c r="W27" s="37">
        <f t="shared" si="5"/>
        <v>0</v>
      </c>
      <c r="X27" s="37">
        <f t="shared" si="6"/>
        <v>0</v>
      </c>
      <c r="Y27" s="30"/>
      <c r="Z27" s="24"/>
      <c r="AA27" s="30"/>
      <c r="AB27" s="24"/>
    </row>
    <row r="28" spans="1:28" s="27" customFormat="1" ht="15" customHeight="1" x14ac:dyDescent="0.2">
      <c r="A28" s="24"/>
      <c r="B28" s="24"/>
      <c r="C28" s="31" t="str">
        <f t="shared" si="1"/>
        <v/>
      </c>
      <c r="D28" s="24"/>
      <c r="E28" s="24"/>
      <c r="F28" s="24"/>
      <c r="G28" s="24"/>
      <c r="H28" s="25"/>
      <c r="I28" s="25"/>
      <c r="J28" s="25"/>
      <c r="K28" s="33">
        <f t="shared" si="2"/>
        <v>0</v>
      </c>
      <c r="L28" s="40">
        <f t="shared" si="7"/>
        <v>0</v>
      </c>
      <c r="M28" s="40">
        <f t="shared" si="8"/>
        <v>0</v>
      </c>
      <c r="N28" s="40">
        <f t="shared" si="9"/>
        <v>0</v>
      </c>
      <c r="O28" s="35">
        <f>IF(K28=0,0,kwsavings(F28,G28,H28,C28))</f>
        <v>0</v>
      </c>
      <c r="P28" s="35">
        <f>IF(K28=0,0,kwsavings(F28,G28,H28,C28))</f>
        <v>0</v>
      </c>
      <c r="Q28" s="36">
        <f>IF(K28=0,0,kWhSAvings(F28,G28,H28,C28))</f>
        <v>0</v>
      </c>
      <c r="R28" s="36">
        <f>IF(K28=0,0,kWhSAvings(F28,G28,H28,C28))</f>
        <v>0</v>
      </c>
      <c r="S28" s="37">
        <f t="shared" si="3"/>
        <v>0</v>
      </c>
      <c r="T28" s="37">
        <f t="shared" si="4"/>
        <v>0</v>
      </c>
      <c r="U28" s="37">
        <f t="shared" si="10"/>
        <v>0</v>
      </c>
      <c r="V28" s="37">
        <f t="shared" si="11"/>
        <v>0</v>
      </c>
      <c r="W28" s="37">
        <f t="shared" si="5"/>
        <v>0</v>
      </c>
      <c r="X28" s="37">
        <f t="shared" si="6"/>
        <v>0</v>
      </c>
      <c r="Y28" s="30"/>
      <c r="Z28" s="24"/>
      <c r="AA28" s="30"/>
      <c r="AB28" s="24"/>
    </row>
    <row r="29" spans="1:28" s="27" customFormat="1" ht="15" customHeight="1" x14ac:dyDescent="0.2">
      <c r="A29" s="24"/>
      <c r="B29" s="24"/>
      <c r="C29" s="31" t="str">
        <f t="shared" si="1"/>
        <v/>
      </c>
      <c r="D29" s="24"/>
      <c r="E29" s="24"/>
      <c r="F29" s="24"/>
      <c r="G29" s="24"/>
      <c r="H29" s="25"/>
      <c r="I29" s="25"/>
      <c r="J29" s="25"/>
      <c r="K29" s="33">
        <f t="shared" si="2"/>
        <v>0</v>
      </c>
      <c r="L29" s="40">
        <f t="shared" si="7"/>
        <v>0</v>
      </c>
      <c r="M29" s="40">
        <f t="shared" si="8"/>
        <v>0</v>
      </c>
      <c r="N29" s="40">
        <f t="shared" si="9"/>
        <v>0</v>
      </c>
      <c r="O29" s="35">
        <f>IF(K29=0,0,kwsavings(F29,G29,H29,C29))</f>
        <v>0</v>
      </c>
      <c r="P29" s="35">
        <f>IF(K29=0,0,kwsavings(F29,G29,H29,C29))</f>
        <v>0</v>
      </c>
      <c r="Q29" s="36">
        <f>IF(K29=0,0,kWhSAvings(F29,G29,H29,C29))</f>
        <v>0</v>
      </c>
      <c r="R29" s="36">
        <f>IF(K29=0,0,kWhSAvings(F29,G29,H29,C29))</f>
        <v>0</v>
      </c>
      <c r="S29" s="37">
        <f t="shared" si="3"/>
        <v>0</v>
      </c>
      <c r="T29" s="37">
        <f t="shared" si="4"/>
        <v>0</v>
      </c>
      <c r="U29" s="37">
        <f t="shared" si="10"/>
        <v>0</v>
      </c>
      <c r="V29" s="37">
        <f t="shared" si="11"/>
        <v>0</v>
      </c>
      <c r="W29" s="37">
        <f t="shared" si="5"/>
        <v>0</v>
      </c>
      <c r="X29" s="37">
        <f t="shared" si="6"/>
        <v>0</v>
      </c>
      <c r="Y29" s="30"/>
      <c r="Z29" s="24"/>
      <c r="AA29" s="30"/>
      <c r="AB29" s="24"/>
    </row>
    <row r="30" spans="1:28" s="27" customFormat="1" ht="15" customHeight="1" x14ac:dyDescent="0.2">
      <c r="A30" s="24"/>
      <c r="B30" s="24"/>
      <c r="C30" s="31" t="str">
        <f t="shared" si="1"/>
        <v/>
      </c>
      <c r="D30" s="24"/>
      <c r="E30" s="24"/>
      <c r="F30" s="24"/>
      <c r="G30" s="24"/>
      <c r="H30" s="25"/>
      <c r="I30" s="25"/>
      <c r="J30" s="25"/>
      <c r="K30" s="33">
        <f t="shared" si="2"/>
        <v>0</v>
      </c>
      <c r="L30" s="40">
        <f t="shared" si="7"/>
        <v>0</v>
      </c>
      <c r="M30" s="40">
        <f t="shared" si="8"/>
        <v>0</v>
      </c>
      <c r="N30" s="40">
        <f t="shared" si="9"/>
        <v>0</v>
      </c>
      <c r="O30" s="35">
        <f>IF(K30=0,0,kwsavings(F30,G30,H30,C30))</f>
        <v>0</v>
      </c>
      <c r="P30" s="35">
        <f>IF(K30=0,0,kwsavings(F30,G30,H30,C30))</f>
        <v>0</v>
      </c>
      <c r="Q30" s="36">
        <f>IF(K30=0,0,kWhSAvings(F30,G30,H30,C30))</f>
        <v>0</v>
      </c>
      <c r="R30" s="36">
        <f>IF(K30=0,0,kWhSAvings(F30,G30,H30,C30))</f>
        <v>0</v>
      </c>
      <c r="S30" s="37">
        <f t="shared" si="3"/>
        <v>0</v>
      </c>
      <c r="T30" s="37">
        <f t="shared" si="4"/>
        <v>0</v>
      </c>
      <c r="U30" s="37">
        <f t="shared" si="10"/>
        <v>0</v>
      </c>
      <c r="V30" s="37">
        <f t="shared" si="11"/>
        <v>0</v>
      </c>
      <c r="W30" s="37">
        <f t="shared" si="5"/>
        <v>0</v>
      </c>
      <c r="X30" s="37">
        <f t="shared" si="6"/>
        <v>0</v>
      </c>
      <c r="Y30" s="30"/>
      <c r="Z30" s="24"/>
      <c r="AA30" s="30"/>
      <c r="AB30" s="24"/>
    </row>
    <row r="31" spans="1:28" s="27" customFormat="1" ht="15" customHeight="1" x14ac:dyDescent="0.2">
      <c r="A31" s="24"/>
      <c r="B31" s="24"/>
      <c r="C31" s="31" t="str">
        <f t="shared" si="1"/>
        <v/>
      </c>
      <c r="D31" s="24"/>
      <c r="E31" s="24"/>
      <c r="F31" s="24"/>
      <c r="G31" s="24"/>
      <c r="H31" s="25"/>
      <c r="I31" s="25"/>
      <c r="J31" s="25"/>
      <c r="K31" s="33">
        <f t="shared" si="2"/>
        <v>0</v>
      </c>
      <c r="L31" s="40">
        <f t="shared" si="7"/>
        <v>0</v>
      </c>
      <c r="M31" s="40">
        <f t="shared" si="8"/>
        <v>0</v>
      </c>
      <c r="N31" s="40">
        <f t="shared" si="9"/>
        <v>0</v>
      </c>
      <c r="O31" s="35">
        <f>IF(K31=0,0,kwsavings(F31,G31,H31,C31))</f>
        <v>0</v>
      </c>
      <c r="P31" s="35">
        <f>IF(K31=0,0,kwsavings(F31,G31,H31,C31))</f>
        <v>0</v>
      </c>
      <c r="Q31" s="36">
        <f>IF(K31=0,0,kWhSAvings(F31,G31,H31,C31))</f>
        <v>0</v>
      </c>
      <c r="R31" s="36">
        <f>IF(K31=0,0,kWhSAvings(F31,G31,H31,C31))</f>
        <v>0</v>
      </c>
      <c r="S31" s="37">
        <f t="shared" si="3"/>
        <v>0</v>
      </c>
      <c r="T31" s="37">
        <f t="shared" si="4"/>
        <v>0</v>
      </c>
      <c r="U31" s="37">
        <f t="shared" si="10"/>
        <v>0</v>
      </c>
      <c r="V31" s="37">
        <f t="shared" si="11"/>
        <v>0</v>
      </c>
      <c r="W31" s="37">
        <f t="shared" si="5"/>
        <v>0</v>
      </c>
      <c r="X31" s="37">
        <f t="shared" si="6"/>
        <v>0</v>
      </c>
      <c r="Y31" s="30"/>
      <c r="Z31" s="24"/>
      <c r="AA31" s="30"/>
      <c r="AB31" s="24"/>
    </row>
    <row r="32" spans="1:28" s="27" customFormat="1" ht="15" customHeight="1" x14ac:dyDescent="0.2">
      <c r="A32" s="24"/>
      <c r="B32" s="24"/>
      <c r="C32" s="31" t="str">
        <f t="shared" si="1"/>
        <v/>
      </c>
      <c r="D32" s="24"/>
      <c r="E32" s="24"/>
      <c r="F32" s="24"/>
      <c r="G32" s="24"/>
      <c r="H32" s="25"/>
      <c r="I32" s="25"/>
      <c r="J32" s="25"/>
      <c r="K32" s="33">
        <f t="shared" si="2"/>
        <v>0</v>
      </c>
      <c r="L32" s="40">
        <f t="shared" si="7"/>
        <v>0</v>
      </c>
      <c r="M32" s="40">
        <f t="shared" si="8"/>
        <v>0</v>
      </c>
      <c r="N32" s="40">
        <f t="shared" si="9"/>
        <v>0</v>
      </c>
      <c r="O32" s="35">
        <f>IF(K32=0,0,kwsavings(F32,G32,H32,C32))</f>
        <v>0</v>
      </c>
      <c r="P32" s="35">
        <f>IF(K32=0,0,kwsavings(F32,G32,H32,C32))</f>
        <v>0</v>
      </c>
      <c r="Q32" s="36">
        <f>IF(K32=0,0,kWhSAvings(F32,G32,H32,C32))</f>
        <v>0</v>
      </c>
      <c r="R32" s="36">
        <f>IF(K32=0,0,kWhSAvings(F32,G32,H32,C32))</f>
        <v>0</v>
      </c>
      <c r="S32" s="37">
        <f t="shared" si="3"/>
        <v>0</v>
      </c>
      <c r="T32" s="37">
        <f t="shared" si="4"/>
        <v>0</v>
      </c>
      <c r="U32" s="37">
        <f t="shared" si="10"/>
        <v>0</v>
      </c>
      <c r="V32" s="37">
        <f t="shared" si="11"/>
        <v>0</v>
      </c>
      <c r="W32" s="37">
        <f t="shared" si="5"/>
        <v>0</v>
      </c>
      <c r="X32" s="37">
        <f t="shared" si="6"/>
        <v>0</v>
      </c>
      <c r="Y32" s="30"/>
      <c r="Z32" s="24"/>
      <c r="AA32" s="30"/>
      <c r="AB32" s="24"/>
    </row>
    <row r="33" spans="1:28" s="27" customFormat="1" ht="15" customHeight="1" x14ac:dyDescent="0.2">
      <c r="A33" s="24"/>
      <c r="B33" s="24"/>
      <c r="C33" s="31" t="str">
        <f t="shared" si="1"/>
        <v/>
      </c>
      <c r="D33" s="24"/>
      <c r="E33" s="24"/>
      <c r="F33" s="24"/>
      <c r="G33" s="24"/>
      <c r="H33" s="25"/>
      <c r="I33" s="25"/>
      <c r="J33" s="25"/>
      <c r="K33" s="33">
        <f t="shared" si="2"/>
        <v>0</v>
      </c>
      <c r="L33" s="40">
        <f t="shared" si="7"/>
        <v>0</v>
      </c>
      <c r="M33" s="40">
        <f t="shared" si="8"/>
        <v>0</v>
      </c>
      <c r="N33" s="40">
        <f t="shared" si="9"/>
        <v>0</v>
      </c>
      <c r="O33" s="35">
        <f>IF(K33=0,0,kwsavings(F33,G33,H33,C33))</f>
        <v>0</v>
      </c>
      <c r="P33" s="35">
        <f>IF(K33=0,0,kwsavings(F33,G33,H33,C33))</f>
        <v>0</v>
      </c>
      <c r="Q33" s="36">
        <f>IF(K33=0,0,kWhSAvings(F33,G33,H33,C33))</f>
        <v>0</v>
      </c>
      <c r="R33" s="36">
        <f>IF(K33=0,0,kWhSAvings(F33,G33,H33,C33))</f>
        <v>0</v>
      </c>
      <c r="S33" s="37">
        <f t="shared" si="3"/>
        <v>0</v>
      </c>
      <c r="T33" s="37">
        <f t="shared" si="4"/>
        <v>0</v>
      </c>
      <c r="U33" s="37">
        <f t="shared" si="10"/>
        <v>0</v>
      </c>
      <c r="V33" s="37">
        <f t="shared" si="11"/>
        <v>0</v>
      </c>
      <c r="W33" s="37">
        <f t="shared" si="5"/>
        <v>0</v>
      </c>
      <c r="X33" s="37">
        <f t="shared" si="6"/>
        <v>0</v>
      </c>
      <c r="Y33" s="30"/>
      <c r="Z33" s="24"/>
      <c r="AA33" s="30"/>
      <c r="AB33" s="24"/>
    </row>
    <row r="34" spans="1:28" s="27" customFormat="1" ht="15" customHeight="1" x14ac:dyDescent="0.2">
      <c r="A34" s="24"/>
      <c r="B34" s="24"/>
      <c r="C34" s="31" t="str">
        <f t="shared" si="1"/>
        <v/>
      </c>
      <c r="D34" s="24"/>
      <c r="E34" s="24"/>
      <c r="F34" s="24"/>
      <c r="G34" s="24"/>
      <c r="H34" s="25"/>
      <c r="I34" s="25"/>
      <c r="J34" s="25"/>
      <c r="K34" s="33">
        <f t="shared" si="2"/>
        <v>0</v>
      </c>
      <c r="L34" s="40">
        <f t="shared" si="7"/>
        <v>0</v>
      </c>
      <c r="M34" s="40">
        <f t="shared" si="8"/>
        <v>0</v>
      </c>
      <c r="N34" s="40">
        <f t="shared" si="9"/>
        <v>0</v>
      </c>
      <c r="O34" s="35">
        <f>IF(K34=0,0,kwsavings(F34,G34,H34,C34))</f>
        <v>0</v>
      </c>
      <c r="P34" s="35">
        <f>IF(K34=0,0,kwsavings(F34,G34,H34,C34))</f>
        <v>0</v>
      </c>
      <c r="Q34" s="36">
        <f>IF(K34=0,0,kWhSAvings(F34,G34,H34,C34))</f>
        <v>0</v>
      </c>
      <c r="R34" s="36">
        <f>IF(K34=0,0,kWhSAvings(F34,G34,H34,C34))</f>
        <v>0</v>
      </c>
      <c r="S34" s="37">
        <f t="shared" si="3"/>
        <v>0</v>
      </c>
      <c r="T34" s="37">
        <f t="shared" si="4"/>
        <v>0</v>
      </c>
      <c r="U34" s="37">
        <f t="shared" si="10"/>
        <v>0</v>
      </c>
      <c r="V34" s="37">
        <f t="shared" si="11"/>
        <v>0</v>
      </c>
      <c r="W34" s="37">
        <f t="shared" si="5"/>
        <v>0</v>
      </c>
      <c r="X34" s="37">
        <f t="shared" si="6"/>
        <v>0</v>
      </c>
      <c r="Y34" s="30"/>
      <c r="Z34" s="24"/>
      <c r="AA34" s="30"/>
      <c r="AB34" s="24"/>
    </row>
    <row r="35" spans="1:28" s="27" customFormat="1" ht="15" customHeight="1" x14ac:dyDescent="0.2">
      <c r="A35" s="24"/>
      <c r="B35" s="24"/>
      <c r="C35" s="31" t="str">
        <f t="shared" si="1"/>
        <v/>
      </c>
      <c r="D35" s="24"/>
      <c r="E35" s="24"/>
      <c r="F35" s="24"/>
      <c r="G35" s="24"/>
      <c r="H35" s="25"/>
      <c r="I35" s="25"/>
      <c r="J35" s="25"/>
      <c r="K35" s="33">
        <f t="shared" si="2"/>
        <v>0</v>
      </c>
      <c r="L35" s="40">
        <f t="shared" si="7"/>
        <v>0</v>
      </c>
      <c r="M35" s="40">
        <f t="shared" si="8"/>
        <v>0</v>
      </c>
      <c r="N35" s="40">
        <f t="shared" si="9"/>
        <v>0</v>
      </c>
      <c r="O35" s="35">
        <f>IF(K35=0,0,kwsavings(F35,G35,H35,C35))</f>
        <v>0</v>
      </c>
      <c r="P35" s="35">
        <f>IF(K35=0,0,kwsavings(F35,G35,H35,C35))</f>
        <v>0</v>
      </c>
      <c r="Q35" s="36">
        <f>IF(K35=0,0,kWhSAvings(F35,G35,H35,C35))</f>
        <v>0</v>
      </c>
      <c r="R35" s="36">
        <f>IF(K35=0,0,kWhSAvings(F35,G35,H35,C35))</f>
        <v>0</v>
      </c>
      <c r="S35" s="37">
        <f t="shared" si="3"/>
        <v>0</v>
      </c>
      <c r="T35" s="37">
        <f t="shared" si="4"/>
        <v>0</v>
      </c>
      <c r="U35" s="37">
        <f t="shared" si="10"/>
        <v>0</v>
      </c>
      <c r="V35" s="37">
        <f t="shared" si="11"/>
        <v>0</v>
      </c>
      <c r="W35" s="37">
        <f t="shared" si="5"/>
        <v>0</v>
      </c>
      <c r="X35" s="37">
        <f t="shared" si="6"/>
        <v>0</v>
      </c>
      <c r="Y35" s="30"/>
      <c r="Z35" s="24"/>
      <c r="AA35" s="30"/>
      <c r="AB35" s="24"/>
    </row>
    <row r="36" spans="1:28" s="27" customFormat="1" ht="15" customHeight="1" x14ac:dyDescent="0.2">
      <c r="A36" s="24"/>
      <c r="B36" s="24"/>
      <c r="C36" s="31" t="str">
        <f t="shared" si="1"/>
        <v/>
      </c>
      <c r="D36" s="24"/>
      <c r="E36" s="24"/>
      <c r="F36" s="24"/>
      <c r="G36" s="24"/>
      <c r="H36" s="25"/>
      <c r="I36" s="25"/>
      <c r="J36" s="25"/>
      <c r="K36" s="33">
        <f t="shared" si="2"/>
        <v>0</v>
      </c>
      <c r="L36" s="40">
        <f t="shared" si="7"/>
        <v>0</v>
      </c>
      <c r="M36" s="40">
        <f t="shared" si="8"/>
        <v>0</v>
      </c>
      <c r="N36" s="40">
        <f t="shared" si="9"/>
        <v>0</v>
      </c>
      <c r="O36" s="35">
        <f>IF(K36=0,0,kwsavings(F36,G36,H36,C36))</f>
        <v>0</v>
      </c>
      <c r="P36" s="35">
        <f>IF(K36=0,0,kwsavings(F36,G36,H36,C36))</f>
        <v>0</v>
      </c>
      <c r="Q36" s="36">
        <f>IF(K36=0,0,kWhSAvings(F36,G36,H36,C36))</f>
        <v>0</v>
      </c>
      <c r="R36" s="36">
        <f>IF(K36=0,0,kWhSAvings(F36,G36,H36,C36))</f>
        <v>0</v>
      </c>
      <c r="S36" s="37">
        <f t="shared" si="3"/>
        <v>0</v>
      </c>
      <c r="T36" s="37">
        <f t="shared" si="4"/>
        <v>0</v>
      </c>
      <c r="U36" s="37">
        <f t="shared" si="10"/>
        <v>0</v>
      </c>
      <c r="V36" s="37">
        <f t="shared" si="11"/>
        <v>0</v>
      </c>
      <c r="W36" s="37">
        <f t="shared" si="5"/>
        <v>0</v>
      </c>
      <c r="X36" s="37">
        <f t="shared" si="6"/>
        <v>0</v>
      </c>
      <c r="Y36" s="30"/>
      <c r="Z36" s="24"/>
      <c r="AA36" s="30"/>
      <c r="AB36" s="24"/>
    </row>
    <row r="37" spans="1:28" s="27" customFormat="1" ht="15" customHeight="1" x14ac:dyDescent="0.2">
      <c r="A37" s="24"/>
      <c r="B37" s="24"/>
      <c r="C37" s="31" t="str">
        <f t="shared" si="1"/>
        <v/>
      </c>
      <c r="D37" s="24"/>
      <c r="E37" s="24"/>
      <c r="F37" s="24"/>
      <c r="G37" s="24"/>
      <c r="H37" s="25"/>
      <c r="I37" s="25"/>
      <c r="J37" s="25"/>
      <c r="K37" s="33">
        <f t="shared" si="2"/>
        <v>0</v>
      </c>
      <c r="L37" s="40">
        <f t="shared" si="7"/>
        <v>0</v>
      </c>
      <c r="M37" s="40">
        <f t="shared" si="8"/>
        <v>0</v>
      </c>
      <c r="N37" s="40">
        <f t="shared" si="9"/>
        <v>0</v>
      </c>
      <c r="O37" s="35">
        <f>IF(K37=0,0,kwsavings(F37,G37,H37,C37))</f>
        <v>0</v>
      </c>
      <c r="P37" s="35">
        <f>IF(K37=0,0,kwsavings(F37,G37,H37,C37))</f>
        <v>0</v>
      </c>
      <c r="Q37" s="36">
        <f>IF(K37=0,0,kWhSAvings(F37,G37,H37,C37))</f>
        <v>0</v>
      </c>
      <c r="R37" s="36">
        <f>IF(K37=0,0,kWhSAvings(F37,G37,H37,C37))</f>
        <v>0</v>
      </c>
      <c r="S37" s="37">
        <f t="shared" si="3"/>
        <v>0</v>
      </c>
      <c r="T37" s="37">
        <f t="shared" si="4"/>
        <v>0</v>
      </c>
      <c r="U37" s="37">
        <f t="shared" si="10"/>
        <v>0</v>
      </c>
      <c r="V37" s="37">
        <f t="shared" si="11"/>
        <v>0</v>
      </c>
      <c r="W37" s="37">
        <f t="shared" si="5"/>
        <v>0</v>
      </c>
      <c r="X37" s="37">
        <f t="shared" si="6"/>
        <v>0</v>
      </c>
      <c r="Y37" s="30"/>
      <c r="Z37" s="24"/>
      <c r="AA37" s="30"/>
      <c r="AB37" s="24"/>
    </row>
    <row r="38" spans="1:28" s="27" customFormat="1" ht="15" customHeight="1" x14ac:dyDescent="0.2">
      <c r="A38" s="24"/>
      <c r="B38" s="24"/>
      <c r="C38" s="31" t="str">
        <f t="shared" si="1"/>
        <v/>
      </c>
      <c r="D38" s="24"/>
      <c r="E38" s="24"/>
      <c r="F38" s="24"/>
      <c r="G38" s="24"/>
      <c r="H38" s="25"/>
      <c r="I38" s="25"/>
      <c r="J38" s="25"/>
      <c r="K38" s="33">
        <f t="shared" si="2"/>
        <v>0</v>
      </c>
      <c r="L38" s="40">
        <f t="shared" si="7"/>
        <v>0</v>
      </c>
      <c r="M38" s="40">
        <f t="shared" si="8"/>
        <v>0</v>
      </c>
      <c r="N38" s="40">
        <f t="shared" si="9"/>
        <v>0</v>
      </c>
      <c r="O38" s="35">
        <f>IF(K38=0,0,kwsavings(F38,G38,H38,C38))</f>
        <v>0</v>
      </c>
      <c r="P38" s="35">
        <f>IF(K38=0,0,kwsavings(F38,G38,H38,C38))</f>
        <v>0</v>
      </c>
      <c r="Q38" s="36">
        <f>IF(K38=0,0,kWhSAvings(F38,G38,H38,C38))</f>
        <v>0</v>
      </c>
      <c r="R38" s="36">
        <f>IF(K38=0,0,kWhSAvings(F38,G38,H38,C38))</f>
        <v>0</v>
      </c>
      <c r="S38" s="37">
        <f t="shared" si="3"/>
        <v>0</v>
      </c>
      <c r="T38" s="37">
        <f t="shared" si="4"/>
        <v>0</v>
      </c>
      <c r="U38" s="37">
        <f t="shared" si="10"/>
        <v>0</v>
      </c>
      <c r="V38" s="37">
        <f t="shared" si="11"/>
        <v>0</v>
      </c>
      <c r="W38" s="37">
        <f t="shared" si="5"/>
        <v>0</v>
      </c>
      <c r="X38" s="37">
        <f t="shared" si="6"/>
        <v>0</v>
      </c>
      <c r="Y38" s="30"/>
      <c r="Z38" s="24"/>
      <c r="AA38" s="30"/>
      <c r="AB38" s="24"/>
    </row>
    <row r="39" spans="1:28" s="27" customFormat="1" ht="15" customHeight="1" x14ac:dyDescent="0.2">
      <c r="A39" s="24"/>
      <c r="B39" s="24"/>
      <c r="C39" s="31" t="str">
        <f t="shared" si="1"/>
        <v/>
      </c>
      <c r="D39" s="24"/>
      <c r="E39" s="24"/>
      <c r="F39" s="24"/>
      <c r="G39" s="24"/>
      <c r="H39" s="25"/>
      <c r="I39" s="25"/>
      <c r="J39" s="25"/>
      <c r="K39" s="33">
        <f t="shared" si="2"/>
        <v>0</v>
      </c>
      <c r="L39" s="40">
        <f t="shared" si="7"/>
        <v>0</v>
      </c>
      <c r="M39" s="40">
        <f t="shared" si="8"/>
        <v>0</v>
      </c>
      <c r="N39" s="40">
        <f t="shared" si="9"/>
        <v>0</v>
      </c>
      <c r="O39" s="35">
        <f>IF(K39=0,0,kwsavings(F39,G39,H39,C39))</f>
        <v>0</v>
      </c>
      <c r="P39" s="35">
        <f>IF(K39=0,0,kwsavings(F39,G39,H39,C39))</f>
        <v>0</v>
      </c>
      <c r="Q39" s="36">
        <f>IF(K39=0,0,kWhSAvings(F39,G39,H39,C39))</f>
        <v>0</v>
      </c>
      <c r="R39" s="36">
        <f>IF(K39=0,0,kWhSAvings(F39,G39,H39,C39))</f>
        <v>0</v>
      </c>
      <c r="S39" s="37">
        <f t="shared" si="3"/>
        <v>0</v>
      </c>
      <c r="T39" s="37">
        <f t="shared" si="4"/>
        <v>0</v>
      </c>
      <c r="U39" s="37">
        <f t="shared" si="10"/>
        <v>0</v>
      </c>
      <c r="V39" s="37">
        <f t="shared" si="11"/>
        <v>0</v>
      </c>
      <c r="W39" s="37">
        <f t="shared" si="5"/>
        <v>0</v>
      </c>
      <c r="X39" s="37">
        <f t="shared" si="6"/>
        <v>0</v>
      </c>
      <c r="Y39" s="30"/>
      <c r="Z39" s="24"/>
      <c r="AA39" s="30"/>
      <c r="AB39" s="24"/>
    </row>
  </sheetData>
  <sheetProtection algorithmName="SHA-512" hashValue="5LqvSduPx5KF+XvVSUoRbdasKusUMJPpSgXkzvjBL7W58qprKSN263KQKUa9XeZN3R10UPDuBKD21Ui3Rl0Fzg==" saltValue="oNSS5pOHDPAiEAfdbbX1hw==" spinCount="100000" sheet="1" objects="1" scenarios="1"/>
  <mergeCells count="18">
    <mergeCell ref="B9:D9"/>
    <mergeCell ref="B8:D8"/>
    <mergeCell ref="A1:E1"/>
    <mergeCell ref="F9:G9"/>
    <mergeCell ref="B4:D4"/>
    <mergeCell ref="B6:D6"/>
    <mergeCell ref="B5:D5"/>
    <mergeCell ref="K13:L13"/>
    <mergeCell ref="AA12:AB12"/>
    <mergeCell ref="F4:I4"/>
    <mergeCell ref="F8:I8"/>
    <mergeCell ref="K3:M3"/>
    <mergeCell ref="K4:M4"/>
    <mergeCell ref="P9:Q9"/>
    <mergeCell ref="R3:T3"/>
    <mergeCell ref="U3:W3"/>
    <mergeCell ref="R4:T7"/>
    <mergeCell ref="U4:W7"/>
  </mergeCells>
  <phoneticPr fontId="0" type="noConversion"/>
  <conditionalFormatting sqref="G15:H39">
    <cfRule type="expression" dxfId="0" priority="1">
      <formula>$C15&lt;&gt;"C"</formula>
    </cfRule>
  </conditionalFormatting>
  <dataValidations count="5">
    <dataValidation type="whole" operator="greaterThanOrEqual" allowBlank="1" showInputMessage="1" showErrorMessage="1" sqref="I15:K39" xr:uid="{00000000-0002-0000-0000-000000000000}">
      <formula1>0</formula1>
    </dataValidation>
    <dataValidation type="list" allowBlank="1" showInputMessage="1" showErrorMessage="1" sqref="B15:B39" xr:uid="{00000000-0002-0000-0000-000001000000}">
      <formula1>"N,R"</formula1>
    </dataValidation>
    <dataValidation type="list" allowBlank="1" showInputMessage="1" showErrorMessage="1" sqref="G15:G39" xr:uid="{00000000-0002-0000-0000-000002000000}">
      <formula1>"Low, Medium, High"</formula1>
    </dataValidation>
    <dataValidation type="list" allowBlank="1" showInputMessage="1" showErrorMessage="1" sqref="P9" xr:uid="{00000000-0002-0000-0000-000003000000}">
      <formula1>"Pre,Post"</formula1>
    </dataValidation>
    <dataValidation type="list" allowBlank="1" showInputMessage="1" showErrorMessage="1" sqref="A15:A39" xr:uid="{00000000-0002-0000-0000-000004000000}">
      <formula1>MeasureCode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1162050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</xdr:col>
                    <xdr:colOff>1114425</xdr:colOff>
                    <xdr:row>10</xdr:row>
                    <xdr:rowOff>9525</xdr:rowOff>
                  </from>
                  <to>
                    <xdr:col>2</xdr:col>
                    <xdr:colOff>657225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</xdr:col>
                    <xdr:colOff>1114425</xdr:colOff>
                    <xdr:row>11</xdr:row>
                    <xdr:rowOff>9525</xdr:rowOff>
                  </from>
                  <to>
                    <xdr:col>2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G3"/>
  <sheetViews>
    <sheetView showGridLines="0" workbookViewId="0"/>
  </sheetViews>
  <sheetFormatPr defaultColWidth="8.85546875" defaultRowHeight="12.75" x14ac:dyDescent="0.2"/>
  <cols>
    <col min="1" max="1" width="12.85546875" style="41" bestFit="1" customWidth="1"/>
    <col min="2" max="2" width="5" style="41" bestFit="1" customWidth="1"/>
    <col min="3" max="3" width="19.140625" style="41" bestFit="1" customWidth="1"/>
    <col min="4" max="6" width="19.140625" style="41" customWidth="1"/>
    <col min="7" max="7" width="12.5703125" style="41" bestFit="1" customWidth="1"/>
    <col min="8" max="16384" width="8.85546875" style="41"/>
  </cols>
  <sheetData>
    <row r="1" spans="1:7" x14ac:dyDescent="0.2">
      <c r="A1" s="39" t="s">
        <v>60</v>
      </c>
      <c r="B1" s="39" t="s">
        <v>61</v>
      </c>
      <c r="C1" s="39" t="s">
        <v>52</v>
      </c>
      <c r="D1" s="39" t="s">
        <v>42</v>
      </c>
      <c r="E1" s="39" t="s">
        <v>68</v>
      </c>
      <c r="F1" s="39" t="s">
        <v>71</v>
      </c>
      <c r="G1" s="39" t="s">
        <v>10</v>
      </c>
    </row>
    <row r="2" spans="1:7" x14ac:dyDescent="0.2">
      <c r="A2" s="42" t="s">
        <v>53</v>
      </c>
      <c r="B2" s="42" t="s">
        <v>57</v>
      </c>
      <c r="C2" s="45" t="s">
        <v>55</v>
      </c>
      <c r="D2" s="43">
        <v>3.5</v>
      </c>
      <c r="E2" s="45" t="s">
        <v>69</v>
      </c>
      <c r="F2" s="42">
        <v>5</v>
      </c>
      <c r="G2" s="44">
        <v>251</v>
      </c>
    </row>
    <row r="3" spans="1:7" x14ac:dyDescent="0.2">
      <c r="A3" s="42" t="s">
        <v>54</v>
      </c>
      <c r="B3" s="42" t="s">
        <v>58</v>
      </c>
      <c r="C3" s="45" t="s">
        <v>56</v>
      </c>
      <c r="D3" s="43">
        <v>100</v>
      </c>
      <c r="E3" s="45" t="s">
        <v>70</v>
      </c>
      <c r="F3" s="42">
        <v>12</v>
      </c>
      <c r="G3" s="44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7.71093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4" t="s">
        <v>10</v>
      </c>
      <c r="B1" t="s">
        <v>11</v>
      </c>
      <c r="C1" t="s">
        <v>12</v>
      </c>
      <c r="D1" t="s">
        <v>13</v>
      </c>
      <c r="E1" s="4" t="s">
        <v>14</v>
      </c>
      <c r="F1" t="s">
        <v>24</v>
      </c>
      <c r="G1" s="5" t="s">
        <v>25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s="4" t="s">
        <v>20</v>
      </c>
      <c r="N1" s="4" t="s">
        <v>21</v>
      </c>
      <c r="O1" t="s">
        <v>26</v>
      </c>
      <c r="P1" s="4" t="s">
        <v>27</v>
      </c>
      <c r="Q1" t="s">
        <v>28</v>
      </c>
      <c r="R1" t="s">
        <v>29</v>
      </c>
      <c r="S1" s="55" t="s">
        <v>75</v>
      </c>
      <c r="T1" s="55" t="s">
        <v>76</v>
      </c>
      <c r="U1" s="55" t="s">
        <v>77</v>
      </c>
      <c r="V1" s="55" t="s">
        <v>78</v>
      </c>
      <c r="W1" s="55" t="s">
        <v>79</v>
      </c>
      <c r="X1" s="55" t="s">
        <v>81</v>
      </c>
      <c r="Y1" s="55" t="s">
        <v>72</v>
      </c>
    </row>
    <row r="2" spans="1:25" x14ac:dyDescent="0.2">
      <c r="A2" t="str">
        <f>IF(Worksheet!C15="C",251,IF(Worksheet!C15="D",307,""))</f>
        <v/>
      </c>
      <c r="B2">
        <f>Worksheet!D15</f>
        <v>0</v>
      </c>
      <c r="C2">
        <f>Worksheet!E15</f>
        <v>0</v>
      </c>
      <c r="E2" s="4"/>
      <c r="H2">
        <f>Worksheet!K15</f>
        <v>0</v>
      </c>
      <c r="I2" t="str">
        <f>IF(ISBLANK(Worksheet!I15)=FALSE,Worksheet!I15,"")</f>
        <v/>
      </c>
      <c r="J2" s="47" t="str">
        <f>IFERROR(IF(ISBLANK(Worksheet!$I15)=FALSE,Worksheet!Q15/Worksheet!$I15,Worksheet!R15/Worksheet!$J15),"")</f>
        <v/>
      </c>
      <c r="K2" s="47" t="str">
        <f>IFERROR(IF(ISBLANK(Worksheet!$I15)=FALSE,Worksheet!O15/Worksheet!$I15,Worksheet!P15/Worksheet!$J15),"")</f>
        <v/>
      </c>
      <c r="L2" s="47" t="str">
        <f>IFERROR(IF(ISBLANK(Worksheet!$I15)=FALSE,Worksheet!S15/Worksheet!$I15,Worksheet!T15/Worksheet!$J15),"")</f>
        <v/>
      </c>
      <c r="M2" s="47" t="str">
        <f>IFERROR(IF(ISBLANK(Worksheet!$I15)=FALSE,Worksheet!U15/Worksheet!$I15,Worksheet!V15/Worksheet!$J15),"")</f>
        <v/>
      </c>
      <c r="N2" s="47" t="str">
        <f>IFERROR(IF(ISBLANK(Worksheet!$I15)=FALSE,Worksheet!W15/Worksheet!$I15,Worksheet!X15/Worksheet!$J15),"")</f>
        <v/>
      </c>
      <c r="P2" s="4"/>
      <c r="R2" t="str">
        <f>IF(ISBLANK(Worksheet!J15)=FALSE,Worksheet!J15,"")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>
        <f>IFERROR(Worksheet!L15,"")</f>
        <v>0</v>
      </c>
    </row>
    <row r="3" spans="1:25" x14ac:dyDescent="0.2">
      <c r="A3" t="str">
        <f>IF(Worksheet!C16="C",251,IF(Worksheet!C16="D",307,""))</f>
        <v/>
      </c>
      <c r="B3">
        <f>Worksheet!D16</f>
        <v>0</v>
      </c>
      <c r="C3">
        <f>Worksheet!E16</f>
        <v>0</v>
      </c>
      <c r="E3" s="4"/>
      <c r="H3">
        <f>Worksheet!K16</f>
        <v>0</v>
      </c>
      <c r="I3" t="str">
        <f>IF(ISBLANK(Worksheet!I16)=FALSE,Worksheet!I16,"")</f>
        <v/>
      </c>
      <c r="J3" s="47" t="str">
        <f>IFERROR(IF(ISBLANK(Worksheet!$I16)=FALSE,Worksheet!Q16/Worksheet!$I16,Worksheet!R16/Worksheet!$J16),"")</f>
        <v/>
      </c>
      <c r="K3" s="47" t="str">
        <f>IFERROR(IF(ISBLANK(Worksheet!$I16)=FALSE,Worksheet!O16/Worksheet!$I16,Worksheet!P16/Worksheet!$J16),"")</f>
        <v/>
      </c>
      <c r="L3" s="47" t="str">
        <f>IFERROR(IF(ISBLANK(Worksheet!$I16)=FALSE,Worksheet!S16/Worksheet!$I16,Worksheet!T16/Worksheet!$J16),"")</f>
        <v/>
      </c>
      <c r="M3" s="47" t="str">
        <f>IFERROR(IF(ISBLANK(Worksheet!$I16)=FALSE,Worksheet!U16/Worksheet!$I16,Worksheet!V16/Worksheet!$J16),"")</f>
        <v/>
      </c>
      <c r="N3" s="47" t="str">
        <f>IFERROR(IF(ISBLANK(Worksheet!$I16)=FALSE,Worksheet!W16/Worksheet!$I16,Worksheet!X16/Worksheet!$J16),"")</f>
        <v/>
      </c>
      <c r="P3" s="4"/>
      <c r="R3" t="str">
        <f>IF(ISBLANK(Worksheet!J16)=FALSE,Worksheet!J16,"")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>
        <f>IFERROR(Worksheet!L16,"")</f>
        <v>0</v>
      </c>
    </row>
    <row r="4" spans="1:25" x14ac:dyDescent="0.2">
      <c r="A4" t="str">
        <f>IF(Worksheet!C17="C",251,IF(Worksheet!C17="D",307,""))</f>
        <v/>
      </c>
      <c r="B4">
        <f>Worksheet!D17</f>
        <v>0</v>
      </c>
      <c r="C4">
        <f>Worksheet!E17</f>
        <v>0</v>
      </c>
      <c r="E4" s="4"/>
      <c r="H4">
        <f>Worksheet!K17</f>
        <v>0</v>
      </c>
      <c r="I4" t="str">
        <f>IF(ISBLANK(Worksheet!I17)=FALSE,Worksheet!I17,"")</f>
        <v/>
      </c>
      <c r="J4" s="47" t="str">
        <f>IFERROR(IF(ISBLANK(Worksheet!$I17)=FALSE,Worksheet!Q17/Worksheet!$I17,Worksheet!R17/Worksheet!$J17),"")</f>
        <v/>
      </c>
      <c r="K4" s="47" t="str">
        <f>IFERROR(IF(ISBLANK(Worksheet!$I17)=FALSE,Worksheet!O17/Worksheet!$I17,Worksheet!P17/Worksheet!$J17),"")</f>
        <v/>
      </c>
      <c r="L4" s="47" t="str">
        <f>IFERROR(IF(ISBLANK(Worksheet!$I17)=FALSE,Worksheet!S17/Worksheet!$I17,Worksheet!T17/Worksheet!$J17),"")</f>
        <v/>
      </c>
      <c r="M4" s="47" t="str">
        <f>IFERROR(IF(ISBLANK(Worksheet!$I17)=FALSE,Worksheet!U17/Worksheet!$I17,Worksheet!V17/Worksheet!$J17),"")</f>
        <v/>
      </c>
      <c r="N4" s="47" t="str">
        <f>IFERROR(IF(ISBLANK(Worksheet!$I17)=FALSE,Worksheet!W17/Worksheet!$I17,Worksheet!X17/Worksheet!$J17),"")</f>
        <v/>
      </c>
      <c r="P4" s="4"/>
      <c r="R4" t="str">
        <f>IF(ISBLANK(Worksheet!J17)=FALSE,Worksheet!J17,"")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>
        <f>IFERROR(Worksheet!L17,"")</f>
        <v>0</v>
      </c>
    </row>
    <row r="5" spans="1:25" x14ac:dyDescent="0.2">
      <c r="A5" t="str">
        <f>IF(Worksheet!C18="C",251,IF(Worksheet!C18="D",307,""))</f>
        <v/>
      </c>
      <c r="B5">
        <f>Worksheet!D18</f>
        <v>0</v>
      </c>
      <c r="C5">
        <f>Worksheet!E18</f>
        <v>0</v>
      </c>
      <c r="E5" s="4"/>
      <c r="H5">
        <f>Worksheet!K18</f>
        <v>0</v>
      </c>
      <c r="I5" t="str">
        <f>IF(ISBLANK(Worksheet!I18)=FALSE,Worksheet!I18,"")</f>
        <v/>
      </c>
      <c r="J5" s="47" t="str">
        <f>IFERROR(IF(ISBLANK(Worksheet!$I18)=FALSE,Worksheet!Q18/Worksheet!$I18,Worksheet!R18/Worksheet!$J18),"")</f>
        <v/>
      </c>
      <c r="K5" s="47" t="str">
        <f>IFERROR(IF(ISBLANK(Worksheet!$I18)=FALSE,Worksheet!O18/Worksheet!$I18,Worksheet!P18/Worksheet!$J18),"")</f>
        <v/>
      </c>
      <c r="L5" s="47" t="str">
        <f>IFERROR(IF(ISBLANK(Worksheet!$I18)=FALSE,Worksheet!S18/Worksheet!$I18,Worksheet!T18/Worksheet!$J18),"")</f>
        <v/>
      </c>
      <c r="M5" s="47" t="str">
        <f>IFERROR(IF(ISBLANK(Worksheet!$I18)=FALSE,Worksheet!U18/Worksheet!$I18,Worksheet!V18/Worksheet!$J18),"")</f>
        <v/>
      </c>
      <c r="N5" s="47" t="str">
        <f>IFERROR(IF(ISBLANK(Worksheet!$I18)=FALSE,Worksheet!W18/Worksheet!$I18,Worksheet!X18/Worksheet!$J18),"")</f>
        <v/>
      </c>
      <c r="P5" s="4"/>
      <c r="R5" t="str">
        <f>IF(ISBLANK(Worksheet!J18)=FALSE,Worksheet!J18,"")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>
        <f>IFERROR(Worksheet!L18,"")</f>
        <v>0</v>
      </c>
    </row>
    <row r="6" spans="1:25" x14ac:dyDescent="0.2">
      <c r="A6" t="str">
        <f>IF(Worksheet!C19="C",251,IF(Worksheet!C19="D",307,""))</f>
        <v/>
      </c>
      <c r="B6">
        <f>Worksheet!D19</f>
        <v>0</v>
      </c>
      <c r="C6">
        <f>Worksheet!E19</f>
        <v>0</v>
      </c>
      <c r="E6" s="4"/>
      <c r="H6">
        <f>Worksheet!K19</f>
        <v>0</v>
      </c>
      <c r="I6" t="str">
        <f>IF(ISBLANK(Worksheet!I19)=FALSE,Worksheet!I19,"")</f>
        <v/>
      </c>
      <c r="J6" s="47" t="str">
        <f>IFERROR(IF(ISBLANK(Worksheet!$I19)=FALSE,Worksheet!Q19/Worksheet!$I19,Worksheet!R19/Worksheet!$J19),"")</f>
        <v/>
      </c>
      <c r="K6" s="47" t="str">
        <f>IFERROR(IF(ISBLANK(Worksheet!$I19)=FALSE,Worksheet!O19/Worksheet!$I19,Worksheet!P19/Worksheet!$J19),"")</f>
        <v/>
      </c>
      <c r="L6" s="47" t="str">
        <f>IFERROR(IF(ISBLANK(Worksheet!$I19)=FALSE,Worksheet!S19/Worksheet!$I19,Worksheet!T19/Worksheet!$J19),"")</f>
        <v/>
      </c>
      <c r="M6" s="47" t="str">
        <f>IFERROR(IF(ISBLANK(Worksheet!$I19)=FALSE,Worksheet!U19/Worksheet!$I19,Worksheet!V19/Worksheet!$J19),"")</f>
        <v/>
      </c>
      <c r="N6" s="47" t="str">
        <f>IFERROR(IF(ISBLANK(Worksheet!$I19)=FALSE,Worksheet!W19/Worksheet!$I19,Worksheet!X19/Worksheet!$J19),"")</f>
        <v/>
      </c>
      <c r="P6" s="4"/>
      <c r="R6" t="str">
        <f>IF(ISBLANK(Worksheet!J19)=FALSE,Worksheet!J19,"")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>
        <f>IFERROR(Worksheet!L19,"")</f>
        <v>0</v>
      </c>
    </row>
    <row r="7" spans="1:25" x14ac:dyDescent="0.2">
      <c r="A7" t="str">
        <f>IF(Worksheet!C20="C",251,IF(Worksheet!C20="D",307,""))</f>
        <v/>
      </c>
      <c r="B7">
        <f>Worksheet!D20</f>
        <v>0</v>
      </c>
      <c r="C7">
        <f>Worksheet!E20</f>
        <v>0</v>
      </c>
      <c r="E7" s="4"/>
      <c r="H7">
        <f>Worksheet!K20</f>
        <v>0</v>
      </c>
      <c r="I7" t="str">
        <f>IF(ISBLANK(Worksheet!I20)=FALSE,Worksheet!I20,"")</f>
        <v/>
      </c>
      <c r="J7" s="47" t="str">
        <f>IFERROR(IF(ISBLANK(Worksheet!$I20)=FALSE,Worksheet!Q20/Worksheet!$I20,Worksheet!R20/Worksheet!$J20),"")</f>
        <v/>
      </c>
      <c r="K7" s="47" t="str">
        <f>IFERROR(IF(ISBLANK(Worksheet!$I20)=FALSE,Worksheet!O20/Worksheet!$I20,Worksheet!P20/Worksheet!$J20),"")</f>
        <v/>
      </c>
      <c r="L7" s="47" t="str">
        <f>IFERROR(IF(ISBLANK(Worksheet!$I20)=FALSE,Worksheet!S20/Worksheet!$I20,Worksheet!T20/Worksheet!$J20),"")</f>
        <v/>
      </c>
      <c r="M7" s="47" t="str">
        <f>IFERROR(IF(ISBLANK(Worksheet!$I20)=FALSE,Worksheet!U20/Worksheet!$I20,Worksheet!V20/Worksheet!$J20),"")</f>
        <v/>
      </c>
      <c r="N7" s="47" t="str">
        <f>IFERROR(IF(ISBLANK(Worksheet!$I20)=FALSE,Worksheet!W20/Worksheet!$I20,Worksheet!X20/Worksheet!$J20),"")</f>
        <v/>
      </c>
      <c r="P7" s="4"/>
      <c r="R7" t="str">
        <f>IF(ISBLANK(Worksheet!J20)=FALSE,Worksheet!J20,"")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>
        <f>IFERROR(Worksheet!L20,"")</f>
        <v>0</v>
      </c>
    </row>
    <row r="8" spans="1:25" x14ac:dyDescent="0.2">
      <c r="A8" t="str">
        <f>IF(Worksheet!C21="C",251,IF(Worksheet!C21="D",307,""))</f>
        <v/>
      </c>
      <c r="B8">
        <f>Worksheet!D21</f>
        <v>0</v>
      </c>
      <c r="C8">
        <f>Worksheet!E21</f>
        <v>0</v>
      </c>
      <c r="E8" s="4"/>
      <c r="H8">
        <f>Worksheet!K21</f>
        <v>0</v>
      </c>
      <c r="I8" t="str">
        <f>IF(ISBLANK(Worksheet!I21)=FALSE,Worksheet!I21,"")</f>
        <v/>
      </c>
      <c r="J8" s="47" t="str">
        <f>IFERROR(IF(ISBLANK(Worksheet!$I21)=FALSE,Worksheet!Q21/Worksheet!$I21,Worksheet!R21/Worksheet!$J21),"")</f>
        <v/>
      </c>
      <c r="K8" s="47" t="str">
        <f>IFERROR(IF(ISBLANK(Worksheet!$I21)=FALSE,Worksheet!O21/Worksheet!$I21,Worksheet!P21/Worksheet!$J21),"")</f>
        <v/>
      </c>
      <c r="L8" s="47" t="str">
        <f>IFERROR(IF(ISBLANK(Worksheet!$I21)=FALSE,Worksheet!S21/Worksheet!$I21,Worksheet!T21/Worksheet!$J21),"")</f>
        <v/>
      </c>
      <c r="M8" s="47" t="str">
        <f>IFERROR(IF(ISBLANK(Worksheet!$I21)=FALSE,Worksheet!U21/Worksheet!$I21,Worksheet!V21/Worksheet!$J21),"")</f>
        <v/>
      </c>
      <c r="N8" s="47" t="str">
        <f>IFERROR(IF(ISBLANK(Worksheet!$I21)=FALSE,Worksheet!W21/Worksheet!$I21,Worksheet!X21/Worksheet!$J21),"")</f>
        <v/>
      </c>
      <c r="P8" s="4"/>
      <c r="R8" t="str">
        <f>IF(ISBLANK(Worksheet!J21)=FALSE,Worksheet!J21,"")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>
        <f>IFERROR(Worksheet!L21,"")</f>
        <v>0</v>
      </c>
    </row>
    <row r="9" spans="1:25" x14ac:dyDescent="0.2">
      <c r="A9" t="str">
        <f>IF(Worksheet!C22="C",251,IF(Worksheet!C22="D",307,""))</f>
        <v/>
      </c>
      <c r="B9">
        <f>Worksheet!D22</f>
        <v>0</v>
      </c>
      <c r="C9">
        <f>Worksheet!E22</f>
        <v>0</v>
      </c>
      <c r="E9" s="4"/>
      <c r="H9">
        <f>Worksheet!K22</f>
        <v>0</v>
      </c>
      <c r="I9" t="str">
        <f>IF(ISBLANK(Worksheet!I22)=FALSE,Worksheet!I22,"")</f>
        <v/>
      </c>
      <c r="J9" s="47" t="str">
        <f>IFERROR(IF(ISBLANK(Worksheet!$I22)=FALSE,Worksheet!Q22/Worksheet!$I22,Worksheet!R22/Worksheet!$J22),"")</f>
        <v/>
      </c>
      <c r="K9" s="47" t="str">
        <f>IFERROR(IF(ISBLANK(Worksheet!$I22)=FALSE,Worksheet!O22/Worksheet!$I22,Worksheet!P22/Worksheet!$J22),"")</f>
        <v/>
      </c>
      <c r="L9" s="47" t="str">
        <f>IFERROR(IF(ISBLANK(Worksheet!$I22)=FALSE,Worksheet!S22/Worksheet!$I22,Worksheet!T22/Worksheet!$J22),"")</f>
        <v/>
      </c>
      <c r="M9" s="47" t="str">
        <f>IFERROR(IF(ISBLANK(Worksheet!$I22)=FALSE,Worksheet!U22/Worksheet!$I22,Worksheet!V22/Worksheet!$J22),"")</f>
        <v/>
      </c>
      <c r="N9" s="47" t="str">
        <f>IFERROR(IF(ISBLANK(Worksheet!$I22)=FALSE,Worksheet!W22/Worksheet!$I22,Worksheet!X22/Worksheet!$J22),"")</f>
        <v/>
      </c>
      <c r="P9" s="4"/>
      <c r="R9" t="str">
        <f>IF(ISBLANK(Worksheet!J22)=FALSE,Worksheet!J22,"")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>
        <f>IFERROR(Worksheet!L22,"")</f>
        <v>0</v>
      </c>
    </row>
    <row r="10" spans="1:25" x14ac:dyDescent="0.2">
      <c r="A10" t="str">
        <f>IF(Worksheet!C23="C",251,IF(Worksheet!C23="D",307,""))</f>
        <v/>
      </c>
      <c r="B10">
        <f>Worksheet!D23</f>
        <v>0</v>
      </c>
      <c r="C10">
        <f>Worksheet!E23</f>
        <v>0</v>
      </c>
      <c r="E10" s="4"/>
      <c r="H10">
        <f>Worksheet!K23</f>
        <v>0</v>
      </c>
      <c r="I10" t="str">
        <f>IF(ISBLANK(Worksheet!I23)=FALSE,Worksheet!I23,"")</f>
        <v/>
      </c>
      <c r="J10" s="47" t="str">
        <f>IFERROR(IF(ISBLANK(Worksheet!$I23)=FALSE,Worksheet!Q23/Worksheet!$I23,Worksheet!R23/Worksheet!$J23),"")</f>
        <v/>
      </c>
      <c r="K10" s="47" t="str">
        <f>IFERROR(IF(ISBLANK(Worksheet!$I23)=FALSE,Worksheet!O23/Worksheet!$I23,Worksheet!P23/Worksheet!$J23),"")</f>
        <v/>
      </c>
      <c r="L10" s="47" t="str">
        <f>IFERROR(IF(ISBLANK(Worksheet!$I23)=FALSE,Worksheet!S23/Worksheet!$I23,Worksheet!T23/Worksheet!$J23),"")</f>
        <v/>
      </c>
      <c r="M10" s="47" t="str">
        <f>IFERROR(IF(ISBLANK(Worksheet!$I23)=FALSE,Worksheet!U23/Worksheet!$I23,Worksheet!V23/Worksheet!$J23),"")</f>
        <v/>
      </c>
      <c r="N10" s="47" t="str">
        <f>IFERROR(IF(ISBLANK(Worksheet!$I23)=FALSE,Worksheet!W23/Worksheet!$I23,Worksheet!X23/Worksheet!$J23),"")</f>
        <v/>
      </c>
      <c r="P10" s="4"/>
      <c r="R10" t="str">
        <f>IF(ISBLANK(Worksheet!J23)=FALSE,Worksheet!J23,"")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>
        <f>IFERROR(Worksheet!L23,"")</f>
        <v>0</v>
      </c>
    </row>
    <row r="11" spans="1:25" x14ac:dyDescent="0.2">
      <c r="A11" t="str">
        <f>IF(Worksheet!C24="C",251,IF(Worksheet!C24="D",307,""))</f>
        <v/>
      </c>
      <c r="B11">
        <f>Worksheet!D24</f>
        <v>0</v>
      </c>
      <c r="C11">
        <f>Worksheet!E24</f>
        <v>0</v>
      </c>
      <c r="E11" s="4"/>
      <c r="H11">
        <f>Worksheet!K24</f>
        <v>0</v>
      </c>
      <c r="I11" t="str">
        <f>IF(ISBLANK(Worksheet!I24)=FALSE,Worksheet!I24,"")</f>
        <v/>
      </c>
      <c r="J11" s="47" t="str">
        <f>IFERROR(IF(ISBLANK(Worksheet!$I24)=FALSE,Worksheet!Q24/Worksheet!$I24,Worksheet!R24/Worksheet!$J24),"")</f>
        <v/>
      </c>
      <c r="K11" s="47" t="str">
        <f>IFERROR(IF(ISBLANK(Worksheet!$I24)=FALSE,Worksheet!O24/Worksheet!$I24,Worksheet!P24/Worksheet!$J24),"")</f>
        <v/>
      </c>
      <c r="L11" s="47" t="str">
        <f>IFERROR(IF(ISBLANK(Worksheet!$I24)=FALSE,Worksheet!S24/Worksheet!$I24,Worksheet!T24/Worksheet!$J24),"")</f>
        <v/>
      </c>
      <c r="M11" s="47" t="str">
        <f>IFERROR(IF(ISBLANK(Worksheet!$I24)=FALSE,Worksheet!U24/Worksheet!$I24,Worksheet!V24/Worksheet!$J24),"")</f>
        <v/>
      </c>
      <c r="N11" s="47" t="str">
        <f>IFERROR(IF(ISBLANK(Worksheet!$I24)=FALSE,Worksheet!W24/Worksheet!$I24,Worksheet!X24/Worksheet!$J24),"")</f>
        <v/>
      </c>
      <c r="P11" s="4"/>
      <c r="R11" t="str">
        <f>IF(ISBLANK(Worksheet!J24)=FALSE,Worksheet!J24,"")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>
        <f>IFERROR(Worksheet!L24,"")</f>
        <v>0</v>
      </c>
    </row>
    <row r="12" spans="1:25" x14ac:dyDescent="0.2">
      <c r="A12" t="str">
        <f>IF(Worksheet!C25="C",251,IF(Worksheet!C25="D",307,""))</f>
        <v/>
      </c>
      <c r="B12">
        <f>Worksheet!D25</f>
        <v>0</v>
      </c>
      <c r="C12">
        <f>Worksheet!E25</f>
        <v>0</v>
      </c>
      <c r="E12" s="4"/>
      <c r="H12">
        <f>Worksheet!K25</f>
        <v>0</v>
      </c>
      <c r="I12" t="str">
        <f>IF(ISBLANK(Worksheet!I25)=FALSE,Worksheet!I25,"")</f>
        <v/>
      </c>
      <c r="J12" s="47" t="str">
        <f>IFERROR(IF(ISBLANK(Worksheet!$I25)=FALSE,Worksheet!Q25/Worksheet!$I25,Worksheet!R25/Worksheet!$J25),"")</f>
        <v/>
      </c>
      <c r="K12" s="47" t="str">
        <f>IFERROR(IF(ISBLANK(Worksheet!$I25)=FALSE,Worksheet!O25/Worksheet!$I25,Worksheet!P25/Worksheet!$J25),"")</f>
        <v/>
      </c>
      <c r="L12" s="47" t="str">
        <f>IFERROR(IF(ISBLANK(Worksheet!$I25)=FALSE,Worksheet!S25/Worksheet!$I25,Worksheet!T25/Worksheet!$J25),"")</f>
        <v/>
      </c>
      <c r="M12" s="47" t="str">
        <f>IFERROR(IF(ISBLANK(Worksheet!$I25)=FALSE,Worksheet!U25/Worksheet!$I25,Worksheet!V25/Worksheet!$J25),"")</f>
        <v/>
      </c>
      <c r="N12" s="47" t="str">
        <f>IFERROR(IF(ISBLANK(Worksheet!$I25)=FALSE,Worksheet!W25/Worksheet!$I25,Worksheet!X25/Worksheet!$J25),"")</f>
        <v/>
      </c>
      <c r="P12" s="4"/>
      <c r="R12" t="str">
        <f>IF(ISBLANK(Worksheet!J25)=FALSE,Worksheet!J25,"")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>
        <f>IFERROR(Worksheet!L25,"")</f>
        <v>0</v>
      </c>
    </row>
    <row r="13" spans="1:25" x14ac:dyDescent="0.2">
      <c r="A13" t="str">
        <f>IF(Worksheet!C26="C",251,IF(Worksheet!C26="D",307,""))</f>
        <v/>
      </c>
      <c r="B13">
        <f>Worksheet!D26</f>
        <v>0</v>
      </c>
      <c r="C13">
        <f>Worksheet!E26</f>
        <v>0</v>
      </c>
      <c r="E13" s="4"/>
      <c r="H13">
        <f>Worksheet!K26</f>
        <v>0</v>
      </c>
      <c r="I13" t="str">
        <f>IF(ISBLANK(Worksheet!I26)=FALSE,Worksheet!I26,"")</f>
        <v/>
      </c>
      <c r="J13" s="47" t="str">
        <f>IFERROR(IF(ISBLANK(Worksheet!$I26)=FALSE,Worksheet!Q26/Worksheet!$I26,Worksheet!R26/Worksheet!$J26),"")</f>
        <v/>
      </c>
      <c r="K13" s="47" t="str">
        <f>IFERROR(IF(ISBLANK(Worksheet!$I26)=FALSE,Worksheet!O26/Worksheet!$I26,Worksheet!P26/Worksheet!$J26),"")</f>
        <v/>
      </c>
      <c r="L13" s="47" t="str">
        <f>IFERROR(IF(ISBLANK(Worksheet!$I26)=FALSE,Worksheet!S26/Worksheet!$I26,Worksheet!T26/Worksheet!$J26),"")</f>
        <v/>
      </c>
      <c r="M13" s="47" t="str">
        <f>IFERROR(IF(ISBLANK(Worksheet!$I26)=FALSE,Worksheet!U26/Worksheet!$I26,Worksheet!V26/Worksheet!$J26),"")</f>
        <v/>
      </c>
      <c r="N13" s="47" t="str">
        <f>IFERROR(IF(ISBLANK(Worksheet!$I26)=FALSE,Worksheet!W26/Worksheet!$I26,Worksheet!X26/Worksheet!$J26),"")</f>
        <v/>
      </c>
      <c r="P13" s="4"/>
      <c r="R13" t="str">
        <f>IF(ISBLANK(Worksheet!J26)=FALSE,Worksheet!J26,"")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>
        <f>IFERROR(Worksheet!L26,"")</f>
        <v>0</v>
      </c>
    </row>
    <row r="14" spans="1:25" x14ac:dyDescent="0.2">
      <c r="A14" t="str">
        <f>IF(Worksheet!C27="C",251,IF(Worksheet!C27="D",307,""))</f>
        <v/>
      </c>
      <c r="B14">
        <f>Worksheet!D27</f>
        <v>0</v>
      </c>
      <c r="C14">
        <f>Worksheet!E27</f>
        <v>0</v>
      </c>
      <c r="E14" s="4"/>
      <c r="H14">
        <f>Worksheet!K27</f>
        <v>0</v>
      </c>
      <c r="I14" t="str">
        <f>IF(ISBLANK(Worksheet!I27)=FALSE,Worksheet!I27,"")</f>
        <v/>
      </c>
      <c r="J14" s="47" t="str">
        <f>IFERROR(IF(ISBLANK(Worksheet!$I27)=FALSE,Worksheet!Q27/Worksheet!$I27,Worksheet!R27/Worksheet!$J27),"")</f>
        <v/>
      </c>
      <c r="K14" s="47" t="str">
        <f>IFERROR(IF(ISBLANK(Worksheet!$I27)=FALSE,Worksheet!O27/Worksheet!$I27,Worksheet!P27/Worksheet!$J27),"")</f>
        <v/>
      </c>
      <c r="L14" s="47" t="str">
        <f>IFERROR(IF(ISBLANK(Worksheet!$I27)=FALSE,Worksheet!S27/Worksheet!$I27,Worksheet!T27/Worksheet!$J27),"")</f>
        <v/>
      </c>
      <c r="M14" s="47" t="str">
        <f>IFERROR(IF(ISBLANK(Worksheet!$I27)=FALSE,Worksheet!U27/Worksheet!$I27,Worksheet!V27/Worksheet!$J27),"")</f>
        <v/>
      </c>
      <c r="N14" s="47" t="str">
        <f>IFERROR(IF(ISBLANK(Worksheet!$I27)=FALSE,Worksheet!W27/Worksheet!$I27,Worksheet!X27/Worksheet!$J27),"")</f>
        <v/>
      </c>
      <c r="P14" s="4"/>
      <c r="R14" t="str">
        <f>IF(ISBLANK(Worksheet!J27)=FALSE,Worksheet!J27,"")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>
        <f>IFERROR(Worksheet!L27,"")</f>
        <v>0</v>
      </c>
    </row>
    <row r="15" spans="1:25" x14ac:dyDescent="0.2">
      <c r="A15" t="str">
        <f>IF(Worksheet!C28="C",251,IF(Worksheet!C28="D",307,""))</f>
        <v/>
      </c>
      <c r="B15">
        <f>Worksheet!D28</f>
        <v>0</v>
      </c>
      <c r="C15">
        <f>Worksheet!E28</f>
        <v>0</v>
      </c>
      <c r="E15" s="4"/>
      <c r="H15">
        <f>Worksheet!K28</f>
        <v>0</v>
      </c>
      <c r="I15" t="str">
        <f>IF(ISBLANK(Worksheet!I28)=FALSE,Worksheet!I28,"")</f>
        <v/>
      </c>
      <c r="J15" s="47" t="str">
        <f>IFERROR(IF(ISBLANK(Worksheet!$I28)=FALSE,Worksheet!Q28/Worksheet!$I28,Worksheet!R28/Worksheet!$J28),"")</f>
        <v/>
      </c>
      <c r="K15" s="47" t="str">
        <f>IFERROR(IF(ISBLANK(Worksheet!$I28)=FALSE,Worksheet!O28/Worksheet!$I28,Worksheet!P28/Worksheet!$J28),"")</f>
        <v/>
      </c>
      <c r="L15" s="47" t="str">
        <f>IFERROR(IF(ISBLANK(Worksheet!$I28)=FALSE,Worksheet!S28/Worksheet!$I28,Worksheet!T28/Worksheet!$J28),"")</f>
        <v/>
      </c>
      <c r="M15" s="47" t="str">
        <f>IFERROR(IF(ISBLANK(Worksheet!$I28)=FALSE,Worksheet!U28/Worksheet!$I28,Worksheet!V28/Worksheet!$J28),"")</f>
        <v/>
      </c>
      <c r="N15" s="47" t="str">
        <f>IFERROR(IF(ISBLANK(Worksheet!$I28)=FALSE,Worksheet!W28/Worksheet!$I28,Worksheet!X28/Worksheet!$J28),"")</f>
        <v/>
      </c>
      <c r="P15" s="4"/>
      <c r="R15" t="str">
        <f>IF(ISBLANK(Worksheet!J28)=FALSE,Worksheet!J28,"")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>
        <f>IFERROR(Worksheet!L28,"")</f>
        <v>0</v>
      </c>
    </row>
    <row r="16" spans="1:25" x14ac:dyDescent="0.2">
      <c r="A16" t="str">
        <f>IF(Worksheet!C29="C",251,IF(Worksheet!C29="D",307,""))</f>
        <v/>
      </c>
      <c r="B16">
        <f>Worksheet!D29</f>
        <v>0</v>
      </c>
      <c r="C16">
        <f>Worksheet!E29</f>
        <v>0</v>
      </c>
      <c r="E16" s="4"/>
      <c r="H16">
        <f>Worksheet!K29</f>
        <v>0</v>
      </c>
      <c r="I16" t="str">
        <f>IF(ISBLANK(Worksheet!I29)=FALSE,Worksheet!I29,"")</f>
        <v/>
      </c>
      <c r="J16" s="47" t="str">
        <f>IFERROR(IF(ISBLANK(Worksheet!$I29)=FALSE,Worksheet!Q29/Worksheet!$I29,Worksheet!R29/Worksheet!$J29),"")</f>
        <v/>
      </c>
      <c r="K16" s="47" t="str">
        <f>IFERROR(IF(ISBLANK(Worksheet!$I29)=FALSE,Worksheet!O29/Worksheet!$I29,Worksheet!P29/Worksheet!$J29),"")</f>
        <v/>
      </c>
      <c r="L16" s="47" t="str">
        <f>IFERROR(IF(ISBLANK(Worksheet!$I29)=FALSE,Worksheet!S29/Worksheet!$I29,Worksheet!T29/Worksheet!$J29),"")</f>
        <v/>
      </c>
      <c r="M16" s="47" t="str">
        <f>IFERROR(IF(ISBLANK(Worksheet!$I29)=FALSE,Worksheet!U29/Worksheet!$I29,Worksheet!V29/Worksheet!$J29),"")</f>
        <v/>
      </c>
      <c r="N16" s="47" t="str">
        <f>IFERROR(IF(ISBLANK(Worksheet!$I29)=FALSE,Worksheet!W29/Worksheet!$I29,Worksheet!X29/Worksheet!$J29),"")</f>
        <v/>
      </c>
      <c r="P16" s="4"/>
      <c r="R16" t="str">
        <f>IF(ISBLANK(Worksheet!J29)=FALSE,Worksheet!J29,"")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>
        <f>IFERROR(Worksheet!L29,"")</f>
        <v>0</v>
      </c>
    </row>
    <row r="17" spans="1:25" x14ac:dyDescent="0.2">
      <c r="A17" t="str">
        <f>IF(Worksheet!C30="C",251,IF(Worksheet!C30="D",307,""))</f>
        <v/>
      </c>
      <c r="B17">
        <f>Worksheet!D30</f>
        <v>0</v>
      </c>
      <c r="C17">
        <f>Worksheet!E30</f>
        <v>0</v>
      </c>
      <c r="E17" s="4"/>
      <c r="H17">
        <f>Worksheet!K30</f>
        <v>0</v>
      </c>
      <c r="I17" t="str">
        <f>IF(ISBLANK(Worksheet!I30)=FALSE,Worksheet!I30,"")</f>
        <v/>
      </c>
      <c r="J17" s="47" t="str">
        <f>IFERROR(IF(ISBLANK(Worksheet!$I30)=FALSE,Worksheet!Q30/Worksheet!$I30,Worksheet!R30/Worksheet!$J30),"")</f>
        <v/>
      </c>
      <c r="K17" s="47" t="str">
        <f>IFERROR(IF(ISBLANK(Worksheet!$I30)=FALSE,Worksheet!O30/Worksheet!$I30,Worksheet!P30/Worksheet!$J30),"")</f>
        <v/>
      </c>
      <c r="L17" s="47" t="str">
        <f>IFERROR(IF(ISBLANK(Worksheet!$I30)=FALSE,Worksheet!S30/Worksheet!$I30,Worksheet!T30/Worksheet!$J30),"")</f>
        <v/>
      </c>
      <c r="M17" s="47" t="str">
        <f>IFERROR(IF(ISBLANK(Worksheet!$I30)=FALSE,Worksheet!U30/Worksheet!$I30,Worksheet!V30/Worksheet!$J30),"")</f>
        <v/>
      </c>
      <c r="N17" s="47" t="str">
        <f>IFERROR(IF(ISBLANK(Worksheet!$I30)=FALSE,Worksheet!W30/Worksheet!$I30,Worksheet!X30/Worksheet!$J30),"")</f>
        <v/>
      </c>
      <c r="P17" s="4"/>
      <c r="R17" t="str">
        <f>IF(ISBLANK(Worksheet!J30)=FALSE,Worksheet!J30,"")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>
        <f>IFERROR(Worksheet!L30,"")</f>
        <v>0</v>
      </c>
    </row>
    <row r="18" spans="1:25" x14ac:dyDescent="0.2">
      <c r="A18" t="str">
        <f>IF(Worksheet!C31="C",251,IF(Worksheet!C31="D",307,""))</f>
        <v/>
      </c>
      <c r="B18">
        <f>Worksheet!D31</f>
        <v>0</v>
      </c>
      <c r="C18">
        <f>Worksheet!E31</f>
        <v>0</v>
      </c>
      <c r="E18" s="4"/>
      <c r="H18">
        <f>Worksheet!K31</f>
        <v>0</v>
      </c>
      <c r="I18" t="str">
        <f>IF(ISBLANK(Worksheet!I31)=FALSE,Worksheet!I31,"")</f>
        <v/>
      </c>
      <c r="J18" s="47" t="str">
        <f>IFERROR(IF(ISBLANK(Worksheet!$I31)=FALSE,Worksheet!Q31/Worksheet!$I31,Worksheet!R31/Worksheet!$J31),"")</f>
        <v/>
      </c>
      <c r="K18" s="47" t="str">
        <f>IFERROR(IF(ISBLANK(Worksheet!$I31)=FALSE,Worksheet!O31/Worksheet!$I31,Worksheet!P31/Worksheet!$J31),"")</f>
        <v/>
      </c>
      <c r="L18" s="47" t="str">
        <f>IFERROR(IF(ISBLANK(Worksheet!$I31)=FALSE,Worksheet!S31/Worksheet!$I31,Worksheet!T31/Worksheet!$J31),"")</f>
        <v/>
      </c>
      <c r="M18" s="47" t="str">
        <f>IFERROR(IF(ISBLANK(Worksheet!$I31)=FALSE,Worksheet!U31/Worksheet!$I31,Worksheet!V31/Worksheet!$J31),"")</f>
        <v/>
      </c>
      <c r="N18" s="47" t="str">
        <f>IFERROR(IF(ISBLANK(Worksheet!$I31)=FALSE,Worksheet!W31/Worksheet!$I31,Worksheet!X31/Worksheet!$J31),"")</f>
        <v/>
      </c>
      <c r="P18" s="4"/>
      <c r="R18" t="str">
        <f>IF(ISBLANK(Worksheet!J31)=FALSE,Worksheet!J31,"")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>
        <f>IFERROR(Worksheet!L31,"")</f>
        <v>0</v>
      </c>
    </row>
    <row r="19" spans="1:25" x14ac:dyDescent="0.2">
      <c r="A19" t="str">
        <f>IF(Worksheet!C32="C",251,IF(Worksheet!C32="D",307,""))</f>
        <v/>
      </c>
      <c r="B19">
        <f>Worksheet!D32</f>
        <v>0</v>
      </c>
      <c r="C19">
        <f>Worksheet!E32</f>
        <v>0</v>
      </c>
      <c r="E19" s="4"/>
      <c r="H19">
        <f>Worksheet!K32</f>
        <v>0</v>
      </c>
      <c r="I19" t="str">
        <f>IF(ISBLANK(Worksheet!I32)=FALSE,Worksheet!I32,"")</f>
        <v/>
      </c>
      <c r="J19" s="47" t="str">
        <f>IFERROR(IF(ISBLANK(Worksheet!$I32)=FALSE,Worksheet!Q32/Worksheet!$I32,Worksheet!R32/Worksheet!$J32),"")</f>
        <v/>
      </c>
      <c r="K19" s="47" t="str">
        <f>IFERROR(IF(ISBLANK(Worksheet!$I32)=FALSE,Worksheet!O32/Worksheet!$I32,Worksheet!P32/Worksheet!$J32),"")</f>
        <v/>
      </c>
      <c r="L19" s="47" t="str">
        <f>IFERROR(IF(ISBLANK(Worksheet!$I32)=FALSE,Worksheet!S32/Worksheet!$I32,Worksheet!T32/Worksheet!$J32),"")</f>
        <v/>
      </c>
      <c r="M19" s="47" t="str">
        <f>IFERROR(IF(ISBLANK(Worksheet!$I32)=FALSE,Worksheet!U32/Worksheet!$I32,Worksheet!V32/Worksheet!$J32),"")</f>
        <v/>
      </c>
      <c r="N19" s="47" t="str">
        <f>IFERROR(IF(ISBLANK(Worksheet!$I32)=FALSE,Worksheet!W32/Worksheet!$I32,Worksheet!X32/Worksheet!$J32),"")</f>
        <v/>
      </c>
      <c r="P19" s="4"/>
      <c r="R19" t="str">
        <f>IF(ISBLANK(Worksheet!J32)=FALSE,Worksheet!J32,"")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>
        <f>IFERROR(Worksheet!L32,"")</f>
        <v>0</v>
      </c>
    </row>
    <row r="20" spans="1:25" x14ac:dyDescent="0.2">
      <c r="A20" t="str">
        <f>IF(Worksheet!C33="C",251,IF(Worksheet!C33="D",307,""))</f>
        <v/>
      </c>
      <c r="B20">
        <f>Worksheet!D33</f>
        <v>0</v>
      </c>
      <c r="C20">
        <f>Worksheet!E33</f>
        <v>0</v>
      </c>
      <c r="E20" s="4"/>
      <c r="H20">
        <f>Worksheet!K33</f>
        <v>0</v>
      </c>
      <c r="I20" t="str">
        <f>IF(ISBLANK(Worksheet!I33)=FALSE,Worksheet!I33,"")</f>
        <v/>
      </c>
      <c r="J20" s="47" t="str">
        <f>IFERROR(IF(ISBLANK(Worksheet!$I33)=FALSE,Worksheet!Q33/Worksheet!$I33,Worksheet!R33/Worksheet!$J33),"")</f>
        <v/>
      </c>
      <c r="K20" s="47" t="str">
        <f>IFERROR(IF(ISBLANK(Worksheet!$I33)=FALSE,Worksheet!O33/Worksheet!$I33,Worksheet!P33/Worksheet!$J33),"")</f>
        <v/>
      </c>
      <c r="L20" s="47" t="str">
        <f>IFERROR(IF(ISBLANK(Worksheet!$I33)=FALSE,Worksheet!S33/Worksheet!$I33,Worksheet!T33/Worksheet!$J33),"")</f>
        <v/>
      </c>
      <c r="M20" s="47" t="str">
        <f>IFERROR(IF(ISBLANK(Worksheet!$I33)=FALSE,Worksheet!U33/Worksheet!$I33,Worksheet!V33/Worksheet!$J33),"")</f>
        <v/>
      </c>
      <c r="N20" s="47" t="str">
        <f>IFERROR(IF(ISBLANK(Worksheet!$I33)=FALSE,Worksheet!W33/Worksheet!$I33,Worksheet!X33/Worksheet!$J33),"")</f>
        <v/>
      </c>
      <c r="P20" s="4"/>
      <c r="R20" t="str">
        <f>IF(ISBLANK(Worksheet!J33)=FALSE,Worksheet!J33,"")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>
        <f>IFERROR(Worksheet!L33,"")</f>
        <v>0</v>
      </c>
    </row>
    <row r="21" spans="1:25" x14ac:dyDescent="0.2">
      <c r="A21" t="str">
        <f>IF(Worksheet!C34="C",251,IF(Worksheet!C34="D",307,""))</f>
        <v/>
      </c>
      <c r="B21">
        <f>Worksheet!D34</f>
        <v>0</v>
      </c>
      <c r="C21">
        <f>Worksheet!E34</f>
        <v>0</v>
      </c>
      <c r="E21" s="4"/>
      <c r="H21">
        <f>Worksheet!K34</f>
        <v>0</v>
      </c>
      <c r="I21" t="str">
        <f>IF(ISBLANK(Worksheet!I34)=FALSE,Worksheet!I34,"")</f>
        <v/>
      </c>
      <c r="J21" s="47" t="str">
        <f>IFERROR(IF(ISBLANK(Worksheet!$I34)=FALSE,Worksheet!Q34/Worksheet!$I34,Worksheet!R34/Worksheet!$J34),"")</f>
        <v/>
      </c>
      <c r="K21" s="47" t="str">
        <f>IFERROR(IF(ISBLANK(Worksheet!$I34)=FALSE,Worksheet!O34/Worksheet!$I34,Worksheet!P34/Worksheet!$J34),"")</f>
        <v/>
      </c>
      <c r="L21" s="47" t="str">
        <f>IFERROR(IF(ISBLANK(Worksheet!$I34)=FALSE,Worksheet!S34/Worksheet!$I34,Worksheet!T34/Worksheet!$J34),"")</f>
        <v/>
      </c>
      <c r="M21" s="47" t="str">
        <f>IFERROR(IF(ISBLANK(Worksheet!$I34)=FALSE,Worksheet!U34/Worksheet!$I34,Worksheet!V34/Worksheet!$J34),"")</f>
        <v/>
      </c>
      <c r="N21" s="47" t="str">
        <f>IFERROR(IF(ISBLANK(Worksheet!$I34)=FALSE,Worksheet!W34/Worksheet!$I34,Worksheet!X34/Worksheet!$J34),"")</f>
        <v/>
      </c>
      <c r="P21" s="4"/>
      <c r="R21" t="str">
        <f>IF(ISBLANK(Worksheet!J34)=FALSE,Worksheet!J34,"")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>
        <f>IFERROR(Worksheet!L34,"")</f>
        <v>0</v>
      </c>
    </row>
    <row r="22" spans="1:25" x14ac:dyDescent="0.2">
      <c r="A22" t="str">
        <f>IF(Worksheet!C35="C",251,IF(Worksheet!C35="D",307,""))</f>
        <v/>
      </c>
      <c r="B22">
        <f>Worksheet!D35</f>
        <v>0</v>
      </c>
      <c r="C22">
        <f>Worksheet!E35</f>
        <v>0</v>
      </c>
      <c r="E22" s="4"/>
      <c r="H22">
        <f>Worksheet!K35</f>
        <v>0</v>
      </c>
      <c r="I22" t="str">
        <f>IF(ISBLANK(Worksheet!I35)=FALSE,Worksheet!I35,"")</f>
        <v/>
      </c>
      <c r="J22" s="47" t="str">
        <f>IFERROR(IF(ISBLANK(Worksheet!$I35)=FALSE,Worksheet!Q35/Worksheet!$I35,Worksheet!R35/Worksheet!$J35),"")</f>
        <v/>
      </c>
      <c r="K22" s="47" t="str">
        <f>IFERROR(IF(ISBLANK(Worksheet!$I35)=FALSE,Worksheet!O35/Worksheet!$I35,Worksheet!P35/Worksheet!$J35),"")</f>
        <v/>
      </c>
      <c r="L22" s="47" t="str">
        <f>IFERROR(IF(ISBLANK(Worksheet!$I35)=FALSE,Worksheet!S35/Worksheet!$I35,Worksheet!T35/Worksheet!$J35),"")</f>
        <v/>
      </c>
      <c r="M22" s="47" t="str">
        <f>IFERROR(IF(ISBLANK(Worksheet!$I35)=FALSE,Worksheet!U35/Worksheet!$I35,Worksheet!V35/Worksheet!$J35),"")</f>
        <v/>
      </c>
      <c r="N22" s="47" t="str">
        <f>IFERROR(IF(ISBLANK(Worksheet!$I35)=FALSE,Worksheet!W35/Worksheet!$I35,Worksheet!X35/Worksheet!$J35),"")</f>
        <v/>
      </c>
      <c r="P22" s="4"/>
      <c r="R22" t="str">
        <f>IF(ISBLANK(Worksheet!J35)=FALSE,Worksheet!J35,"")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>
        <f>IFERROR(Worksheet!L35,"")</f>
        <v>0</v>
      </c>
    </row>
    <row r="23" spans="1:25" x14ac:dyDescent="0.2">
      <c r="A23" t="str">
        <f>IF(Worksheet!C36="C",251,IF(Worksheet!C36="D",307,""))</f>
        <v/>
      </c>
      <c r="B23">
        <f>Worksheet!D36</f>
        <v>0</v>
      </c>
      <c r="C23">
        <f>Worksheet!E36</f>
        <v>0</v>
      </c>
      <c r="E23" s="4"/>
      <c r="H23">
        <f>Worksheet!K36</f>
        <v>0</v>
      </c>
      <c r="I23" t="str">
        <f>IF(ISBLANK(Worksheet!I36)=FALSE,Worksheet!I36,"")</f>
        <v/>
      </c>
      <c r="J23" s="47" t="str">
        <f>IFERROR(IF(ISBLANK(Worksheet!$I36)=FALSE,Worksheet!Q36/Worksheet!$I36,Worksheet!R36/Worksheet!$J36),"")</f>
        <v/>
      </c>
      <c r="K23" s="47" t="str">
        <f>IFERROR(IF(ISBLANK(Worksheet!$I36)=FALSE,Worksheet!O36/Worksheet!$I36,Worksheet!P36/Worksheet!$J36),"")</f>
        <v/>
      </c>
      <c r="L23" s="47" t="str">
        <f>IFERROR(IF(ISBLANK(Worksheet!$I36)=FALSE,Worksheet!S36/Worksheet!$I36,Worksheet!T36/Worksheet!$J36),"")</f>
        <v/>
      </c>
      <c r="M23" s="47" t="str">
        <f>IFERROR(IF(ISBLANK(Worksheet!$I36)=FALSE,Worksheet!U36/Worksheet!$I36,Worksheet!V36/Worksheet!$J36),"")</f>
        <v/>
      </c>
      <c r="N23" s="47" t="str">
        <f>IFERROR(IF(ISBLANK(Worksheet!$I36)=FALSE,Worksheet!W36/Worksheet!$I36,Worksheet!X36/Worksheet!$J36),"")</f>
        <v/>
      </c>
      <c r="P23" s="4"/>
      <c r="R23" t="str">
        <f>IF(ISBLANK(Worksheet!J36)=FALSE,Worksheet!J36,"")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>
        <f>IFERROR(Worksheet!L36,"")</f>
        <v>0</v>
      </c>
    </row>
    <row r="24" spans="1:25" x14ac:dyDescent="0.2">
      <c r="A24" t="str">
        <f>IF(Worksheet!C37="C",251,IF(Worksheet!C37="D",307,""))</f>
        <v/>
      </c>
      <c r="B24">
        <f>Worksheet!D37</f>
        <v>0</v>
      </c>
      <c r="C24">
        <f>Worksheet!E37</f>
        <v>0</v>
      </c>
      <c r="E24" s="4"/>
      <c r="H24">
        <f>Worksheet!K37</f>
        <v>0</v>
      </c>
      <c r="I24" t="str">
        <f>IF(ISBLANK(Worksheet!I37)=FALSE,Worksheet!I37,"")</f>
        <v/>
      </c>
      <c r="J24" s="47" t="str">
        <f>IFERROR(IF(ISBLANK(Worksheet!$I37)=FALSE,Worksheet!Q37/Worksheet!$I37,Worksheet!R37/Worksheet!$J37),"")</f>
        <v/>
      </c>
      <c r="K24" s="47" t="str">
        <f>IFERROR(IF(ISBLANK(Worksheet!$I37)=FALSE,Worksheet!O37/Worksheet!$I37,Worksheet!P37/Worksheet!$J37),"")</f>
        <v/>
      </c>
      <c r="L24" s="47" t="str">
        <f>IFERROR(IF(ISBLANK(Worksheet!$I37)=FALSE,Worksheet!S37/Worksheet!$I37,Worksheet!T37/Worksheet!$J37),"")</f>
        <v/>
      </c>
      <c r="M24" s="47" t="str">
        <f>IFERROR(IF(ISBLANK(Worksheet!$I37)=FALSE,Worksheet!U37/Worksheet!$I37,Worksheet!V37/Worksheet!$J37),"")</f>
        <v/>
      </c>
      <c r="N24" s="47" t="str">
        <f>IFERROR(IF(ISBLANK(Worksheet!$I37)=FALSE,Worksheet!W37/Worksheet!$I37,Worksheet!X37/Worksheet!$J37),"")</f>
        <v/>
      </c>
      <c r="P24" s="4"/>
      <c r="R24" t="str">
        <f>IF(ISBLANK(Worksheet!J37)=FALSE,Worksheet!J37,"")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>
        <f>IFERROR(Worksheet!L37,"")</f>
        <v>0</v>
      </c>
    </row>
    <row r="25" spans="1:25" x14ac:dyDescent="0.2">
      <c r="A25" t="str">
        <f>IF(Worksheet!C38="C",251,IF(Worksheet!C38="D",307,""))</f>
        <v/>
      </c>
      <c r="B25">
        <f>Worksheet!D38</f>
        <v>0</v>
      </c>
      <c r="C25">
        <f>Worksheet!E38</f>
        <v>0</v>
      </c>
      <c r="E25" s="4"/>
      <c r="H25">
        <f>Worksheet!K38</f>
        <v>0</v>
      </c>
      <c r="I25" t="str">
        <f>IF(ISBLANK(Worksheet!I38)=FALSE,Worksheet!I38,"")</f>
        <v/>
      </c>
      <c r="J25" s="47" t="str">
        <f>IFERROR(IF(ISBLANK(Worksheet!$I38)=FALSE,Worksheet!Q38/Worksheet!$I38,Worksheet!R38/Worksheet!$J38),"")</f>
        <v/>
      </c>
      <c r="K25" s="47" t="str">
        <f>IFERROR(IF(ISBLANK(Worksheet!$I38)=FALSE,Worksheet!O38/Worksheet!$I38,Worksheet!P38/Worksheet!$J38),"")</f>
        <v/>
      </c>
      <c r="L25" s="47" t="str">
        <f>IFERROR(IF(ISBLANK(Worksheet!$I38)=FALSE,Worksheet!S38/Worksheet!$I38,Worksheet!T38/Worksheet!$J38),"")</f>
        <v/>
      </c>
      <c r="M25" s="47" t="str">
        <f>IFERROR(IF(ISBLANK(Worksheet!$I38)=FALSE,Worksheet!U38/Worksheet!$I38,Worksheet!V38/Worksheet!$J38),"")</f>
        <v/>
      </c>
      <c r="N25" s="47" t="str">
        <f>IFERROR(IF(ISBLANK(Worksheet!$I38)=FALSE,Worksheet!W38/Worksheet!$I38,Worksheet!X38/Worksheet!$J38),"")</f>
        <v/>
      </c>
      <c r="P25" s="4"/>
      <c r="R25" t="str">
        <f>IF(ISBLANK(Worksheet!J38)=FALSE,Worksheet!J38,"")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>
        <f>IFERROR(Worksheet!L38,"")</f>
        <v>0</v>
      </c>
    </row>
    <row r="26" spans="1:25" x14ac:dyDescent="0.2">
      <c r="A26" t="str">
        <f>IF(Worksheet!C39="C",251,IF(Worksheet!C39="D",307,""))</f>
        <v/>
      </c>
      <c r="B26">
        <f>Worksheet!D39</f>
        <v>0</v>
      </c>
      <c r="C26">
        <f>Worksheet!E39</f>
        <v>0</v>
      </c>
      <c r="E26" s="4"/>
      <c r="H26">
        <f>Worksheet!K39</f>
        <v>0</v>
      </c>
      <c r="I26" t="str">
        <f>IF(ISBLANK(Worksheet!I39)=FALSE,Worksheet!I39,"")</f>
        <v/>
      </c>
      <c r="J26" s="47" t="str">
        <f>IFERROR(IF(ISBLANK(Worksheet!$I39)=FALSE,Worksheet!Q39/Worksheet!$I39,Worksheet!R39/Worksheet!$J39),"")</f>
        <v/>
      </c>
      <c r="K26" s="47" t="str">
        <f>IFERROR(IF(ISBLANK(Worksheet!$I39)=FALSE,Worksheet!O39/Worksheet!$I39,Worksheet!P39/Worksheet!$J39),"")</f>
        <v/>
      </c>
      <c r="L26" s="47" t="str">
        <f>IFERROR(IF(ISBLANK(Worksheet!$I39)=FALSE,Worksheet!S39/Worksheet!$I39,Worksheet!T39/Worksheet!$J39),"")</f>
        <v/>
      </c>
      <c r="M26" s="47" t="str">
        <f>IFERROR(IF(ISBLANK(Worksheet!$I39)=FALSE,Worksheet!U39/Worksheet!$I39,Worksheet!V39/Worksheet!$J39),"")</f>
        <v/>
      </c>
      <c r="N26" s="47" t="str">
        <f>IFERROR(IF(ISBLANK(Worksheet!$I39)=FALSE,Worksheet!W39/Worksheet!$I39,Worksheet!X39/Worksheet!$J39),"")</f>
        <v/>
      </c>
      <c r="P26" s="4"/>
      <c r="R26" t="str">
        <f>IF(ISBLANK(Worksheet!J39)=FALSE,Worksheet!J39,"")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>
        <f>IFERROR(Worksheet!L39,"")</f>
        <v>0</v>
      </c>
    </row>
    <row r="27" spans="1:25" x14ac:dyDescent="0.2">
      <c r="E27" s="4"/>
      <c r="G27" s="4"/>
    </row>
    <row r="28" spans="1:25" x14ac:dyDescent="0.2">
      <c r="E28" s="4"/>
      <c r="G28" s="4"/>
    </row>
    <row r="29" spans="1:25" x14ac:dyDescent="0.2">
      <c r="E29" s="4"/>
      <c r="G29" s="4"/>
    </row>
    <row r="30" spans="1:25" x14ac:dyDescent="0.2">
      <c r="E30" s="4"/>
      <c r="G30" s="4"/>
    </row>
    <row r="31" spans="1:25" x14ac:dyDescent="0.2">
      <c r="E31" s="4"/>
      <c r="G31" s="4"/>
    </row>
    <row r="32" spans="1:25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3"/>
  <sheetViews>
    <sheetView workbookViewId="0"/>
  </sheetViews>
  <sheetFormatPr defaultRowHeight="12.75" x14ac:dyDescent="0.2"/>
  <cols>
    <col min="1" max="1" width="12.5703125" customWidth="1"/>
  </cols>
  <sheetData>
    <row r="1" spans="1:3" x14ac:dyDescent="0.2">
      <c r="A1" s="5">
        <v>14</v>
      </c>
      <c r="B1" s="2"/>
    </row>
    <row r="3" spans="1:3" x14ac:dyDescent="0.2">
      <c r="A3" s="3" t="s">
        <v>22</v>
      </c>
    </row>
    <row r="4" spans="1:3" x14ac:dyDescent="0.2">
      <c r="A4" s="2">
        <v>39357</v>
      </c>
      <c r="B4" s="1" t="s">
        <v>1</v>
      </c>
      <c r="C4" s="1"/>
    </row>
    <row r="5" spans="1:3" x14ac:dyDescent="0.2">
      <c r="A5" s="2">
        <v>39089</v>
      </c>
      <c r="B5" t="s">
        <v>8</v>
      </c>
    </row>
    <row r="6" spans="1:3" x14ac:dyDescent="0.2">
      <c r="A6" s="2">
        <v>39455</v>
      </c>
      <c r="B6" t="s">
        <v>9</v>
      </c>
    </row>
    <row r="7" spans="1:3" x14ac:dyDescent="0.2">
      <c r="A7" s="2">
        <v>39783</v>
      </c>
      <c r="B7" s="5" t="s">
        <v>23</v>
      </c>
    </row>
    <row r="8" spans="1:3" x14ac:dyDescent="0.2">
      <c r="A8" s="2">
        <v>40921</v>
      </c>
      <c r="B8" s="5" t="s">
        <v>46</v>
      </c>
    </row>
    <row r="9" spans="1:3" x14ac:dyDescent="0.2">
      <c r="A9" s="2">
        <v>41464</v>
      </c>
      <c r="B9" t="s">
        <v>47</v>
      </c>
    </row>
    <row r="10" spans="1:3" x14ac:dyDescent="0.2">
      <c r="A10" s="2">
        <v>41491</v>
      </c>
      <c r="B10" t="s">
        <v>48</v>
      </c>
    </row>
    <row r="11" spans="1:3" x14ac:dyDescent="0.2">
      <c r="A11" s="2">
        <v>43272</v>
      </c>
      <c r="B11" t="s">
        <v>67</v>
      </c>
    </row>
    <row r="12" spans="1:3" x14ac:dyDescent="0.2">
      <c r="A12" s="2">
        <v>43647</v>
      </c>
      <c r="B12" s="55" t="s">
        <v>74</v>
      </c>
    </row>
    <row r="13" spans="1:3" x14ac:dyDescent="0.2">
      <c r="A13" s="2">
        <v>44105</v>
      </c>
      <c r="B13" s="55" t="s">
        <v>82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</vt:lpstr>
      <vt:lpstr>Measure Code</vt:lpstr>
      <vt:lpstr>Export</vt:lpstr>
      <vt:lpstr>Version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Cignavitch, Leigh</cp:lastModifiedBy>
  <dcterms:created xsi:type="dcterms:W3CDTF">2007-06-20T17:34:56Z</dcterms:created>
  <dcterms:modified xsi:type="dcterms:W3CDTF">2021-06-07T21:06:44Z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07297611b32f4f28a147f80313393503</vt:lpwstr>
  </property>
</Properties>
</file>