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1 2024/Final Version/"/>
    </mc:Choice>
  </mc:AlternateContent>
  <bookViews>
    <workbookView xWindow="0" yWindow="0" windowWidth="19200" windowHeight="7050" tabRatio="881" firstSheet="2" activeTab="2"/>
  </bookViews>
  <sheets>
    <sheet name="Table 8" sheetId="44" state="hidden" r:id="rId1"/>
    <sheet name="Ap A - Participant Def" sheetId="45" state="hidden" r:id="rId2"/>
    <sheet name="Qtr NG Master" sheetId="54" r:id="rId3"/>
    <sheet name="Qtr NG LMI" sheetId="55" r:id="rId4"/>
    <sheet name="Qtr NG Business Class " sheetId="56" r:id="rId5"/>
    <sheet name="AP F - Secondary Metrics" sheetId="46" state="hidden" r:id="rId6"/>
    <sheet name="AP G - Transfer" sheetId="47" state="hidden" r:id="rId7"/>
    <sheet name="AP H - CostTest" sheetId="50" state="hidden" r:id="rId8"/>
    <sheet name="AP I - Program Changes" sheetId="49" state="hidden" r:id="rId9"/>
  </sheets>
  <definedNames>
    <definedName name="_xlnm.Print_Area" localSheetId="5">'AP F - Secondary Metrics'!$B$1:$Q$32</definedName>
    <definedName name="_xlnm.Print_Area" localSheetId="6">'AP G - Transfer'!$A$1:$E$18</definedName>
    <definedName name="_xlnm.Print_Area" localSheetId="7">'AP H - CostTest'!$A$1:$H$64</definedName>
    <definedName name="_xlnm.Print_Area" localSheetId="0">'Table 8'!$A$1:$O$14</definedName>
    <definedName name="wrn.CFC._.QUARTER." localSheetId="7"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4" hidden="1">'Qtr NG Business Class '!#REF!</definedName>
    <definedName name="Z_E3A30FBC_675D_4AD8_9B2D_12956792A138_.wvu.Rows" localSheetId="3" hidden="1">'Qtr NG LMI'!#REF!</definedName>
    <definedName name="Z_E3A30FBC_675D_4AD8_9B2D_12956792A138_.wvu.Rows" localSheetId="2" hidden="1">'Qtr NG Master'!#REF!</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55" l="1"/>
  <c r="E12" i="55"/>
  <c r="I12" i="55" l="1"/>
  <c r="H12" i="55"/>
  <c r="G12" i="55"/>
  <c r="F12" i="55"/>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O7" i="46" l="1"/>
  <c r="N7" i="46"/>
  <c r="L7" i="46"/>
  <c r="M7" i="46"/>
</calcChain>
</file>

<file path=xl/sharedStrings.xml><?xml version="1.0" encoding="utf-8"?>
<sst xmlns="http://schemas.openxmlformats.org/spreadsheetml/2006/main" count="292" uniqueCount="187">
  <si>
    <t>For Period Ending PY24Q1</t>
  </si>
  <si>
    <t>N/A</t>
  </si>
  <si>
    <t>Residential</t>
  </si>
  <si>
    <t>Multi-Family</t>
  </si>
  <si>
    <t>C&amp;I</t>
  </si>
  <si>
    <t>Reported Totals for Utility Administered Programs</t>
  </si>
  <si>
    <r>
      <t>Annual Energy Savings</t>
    </r>
    <r>
      <rPr>
        <vertAlign val="superscript"/>
        <sz val="9"/>
        <color indexed="9"/>
        <rFont val="Calibri"/>
        <family val="2"/>
        <scheme val="minor"/>
      </rPr>
      <t>1</t>
    </r>
  </si>
  <si>
    <t>Annual Target Retail Savings (Dth)</t>
  </si>
  <si>
    <t>Percent of Annual Target</t>
  </si>
  <si>
    <t>Participation</t>
  </si>
  <si>
    <t>HVAC</t>
  </si>
  <si>
    <t>Appliance Rebates</t>
  </si>
  <si>
    <t>EE Giveaway Kits</t>
  </si>
  <si>
    <t>Moderate Income Weatherization</t>
  </si>
  <si>
    <t>Behavioral</t>
  </si>
  <si>
    <t>C&amp;I Direct Install</t>
  </si>
  <si>
    <t>Direct Install</t>
  </si>
  <si>
    <t>Energy Solutions for Business</t>
  </si>
  <si>
    <t>Prescriptive/Custom</t>
  </si>
  <si>
    <t>Energy Management</t>
  </si>
  <si>
    <t>Engineered Solutions</t>
  </si>
  <si>
    <t>Quick Home Energy Check-Up</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</si>
  <si>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</si>
  <si>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</si>
  <si>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</si>
  <si>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</si>
  <si>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</si>
  <si>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</si>
  <si>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</si>
  <si>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</si>
  <si>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</si>
  <si>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</si>
  <si>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</si>
  <si>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</si>
  <si>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</si>
  <si>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</si>
  <si>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Multifamily</t>
  </si>
  <si>
    <t>C&amp;I Small Non-Residential Efficiency</t>
  </si>
  <si>
    <t>C&amp;I Prescriptive</t>
  </si>
  <si>
    <t>C&amp;I Custom</t>
  </si>
  <si>
    <t>C&amp;I Energy Management</t>
  </si>
  <si>
    <t>C&amp;I Engineered Solutions</t>
  </si>
  <si>
    <t xml:space="preserve">In Word document only </t>
  </si>
  <si>
    <t>SJG Energy Efficiency and PDR Savings Summary</t>
  </si>
  <si>
    <t>South Jersey Gas Quarterly Report - Appendix B</t>
  </si>
  <si>
    <t xml:space="preserve"> </t>
  </si>
  <si>
    <t>A</t>
  </si>
  <si>
    <t>B</t>
  </si>
  <si>
    <t>C</t>
  </si>
  <si>
    <t>E</t>
  </si>
  <si>
    <t>F</t>
  </si>
  <si>
    <t>Residential Programs</t>
  </si>
  <si>
    <t>Sub Program or Category¹</t>
  </si>
  <si>
    <t>Efficient Products*</t>
  </si>
  <si>
    <t>Marketplace Efficient Products</t>
  </si>
  <si>
    <t>Subtotal Efficient Products</t>
  </si>
  <si>
    <t>Existing Homes</t>
  </si>
  <si>
    <t>Home Performance with Energy Star*</t>
  </si>
  <si>
    <t>Total Residential</t>
  </si>
  <si>
    <t>Business Programs</t>
  </si>
  <si>
    <t>Sub-Program</t>
  </si>
  <si>
    <t>Direct Install*</t>
  </si>
  <si>
    <t>Total Business</t>
  </si>
  <si>
    <t>Multi-Family*</t>
  </si>
  <si>
    <t>HPwES</t>
  </si>
  <si>
    <t>Prescriptive/Custom*</t>
  </si>
  <si>
    <t>Subtotal Multi-Family</t>
  </si>
  <si>
    <t>Other Programs</t>
  </si>
  <si>
    <t>Home Optimization &amp; Peak Demand Reduction</t>
  </si>
  <si>
    <t>Total Other</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</si>
  <si>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</si>
  <si>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</si>
  <si>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</si>
  <si>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</si>
  <si>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</si>
  <si>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</si>
  <si>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</si>
  <si>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</si>
  <si>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</si>
  <si>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</si>
  <si>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</si>
  <si>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</si>
  <si>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</si>
  <si>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</si>
  <si>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</si>
  <si>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</si>
  <si>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</si>
  <si>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</si>
  <si>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(DTh)</t>
    </r>
    <r>
      <rPr>
        <vertAlign val="superscript"/>
        <sz val="9"/>
        <color rgb="FFFFFFFF"/>
        <rFont val="Calibri"/>
        <family val="2"/>
        <scheme val="minor"/>
      </rPr>
      <t>4</t>
    </r>
  </si>
  <si>
    <r>
      <t>YTD Lifetime Retail Savings (DTh)</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</si>
  <si>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</si>
  <si>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</si>
  <si>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</si>
  <si>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</si>
  <si>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1 year Measure Life</t>
    </r>
  </si>
  <si>
    <t>Energy Efficiency and PDR Savings Summary</t>
  </si>
  <si>
    <t>South Jersey Gas Quarterly Report - Appendix C</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</si>
  <si>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</si>
  <si>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</si>
  <si>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</si>
  <si>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</si>
  <si>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</si>
  <si>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</si>
  <si>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</si>
  <si>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</si>
  <si>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</si>
  <si>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</si>
  <si>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</si>
  <si>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</si>
  <si>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</si>
  <si>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Supportive Costs Outside Portfolio</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</si>
  <si>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</si>
  <si>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South Jersey Gas Quarterly Report - Appendix D</t>
  </si>
  <si>
    <t>Small Commercial</t>
  </si>
  <si>
    <t>Large Commercial</t>
  </si>
  <si>
    <t>Program</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</si>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</sst>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3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sz val="12"/>
      <color theme="1"/>
      <name val="Calibri"/>
      <family val="2"/>
      <scheme val="minor"/>
    </font>
    <font>
      <sz val="11"/>
      <name val="Arial Black"/>
      <family val="2"/>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2"/>
      <color theme="1"/>
      <name val="Arial"/>
      <family val="2"/>
    </font>
    <font>
      <sz val="12"/>
      <color theme="1"/>
      <name val="Arial"/>
      <family val="2"/>
    </font>
    <font>
      <sz val="10"/>
      <name val="Tahoma"/>
      <family val="2"/>
    </font>
    <font>
      <sz val="11"/>
      <color rgb="FF000000"/>
      <name val="Calibri"/>
      <family val="2"/>
      <scheme val="minor"/>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vertAlign val="superscript"/>
      <sz val="11"/>
      <color theme="1"/>
      <name val="Calibri"/>
      <family val="2"/>
    </font>
  </fonts>
  <fills count="16">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rgb="FFBFBFBF"/>
        <bgColor rgb="FF000000"/>
      </patternFill>
    </fill>
    <fill>
      <patternFill patternType="solid">
        <fgColor theme="1" tint="0.249977111117893"/>
        <bgColor indexed="64"/>
      </patternFill>
    </fill>
    <fill>
      <patternFill patternType="solid">
        <fgColor rgb="FF1F497D"/>
        <bgColor rgb="FF000000"/>
      </patternFill>
    </fill>
    <fill>
      <patternFill patternType="solid">
        <fgColor theme="0" tint="-4.9989318521683403E-2"/>
        <bgColor indexed="64"/>
      </patternFill>
    </fill>
    <fill>
      <patternFill patternType="solid">
        <fgColor rgb="FF000000"/>
        <bgColor rgb="FF000000"/>
      </patternFill>
    </fill>
  </fills>
  <borders count="69">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17" fillId="0" borderId="0"/>
    <xf numFmtId="0" fontId="26" fillId="0" borderId="0"/>
    <xf numFmtId="0" fontId="27" fillId="0" borderId="0"/>
    <xf numFmtId="0" fontId="8" fillId="0" borderId="0"/>
  </cellStyleXfs>
  <cellXfs count="436">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5" xfId="0" applyFont="1" applyFill="1" applyBorder="1" applyAlignment="1">
      <alignment horizontal="center" vertical="center" wrapText="1"/>
    </xf>
    <xf numFmtId="164" fontId="0" fillId="0" borderId="18" xfId="1" applyNumberFormat="1" applyFont="1" applyFill="1" applyBorder="1"/>
    <xf numFmtId="0" fontId="3" fillId="3" borderId="23" xfId="0" applyFont="1" applyFill="1" applyBorder="1"/>
    <xf numFmtId="0" fontId="0" fillId="0" borderId="20" xfId="0" applyBorder="1"/>
    <xf numFmtId="0" fontId="3" fillId="3" borderId="9" xfId="0" applyFont="1" applyFill="1" applyBorder="1"/>
    <xf numFmtId="0" fontId="2" fillId="0" borderId="0" xfId="0" applyFont="1"/>
    <xf numFmtId="0" fontId="7" fillId="2" borderId="9" xfId="0" applyFont="1" applyFill="1" applyBorder="1" applyAlignment="1">
      <alignment horizontal="center" vertical="center" wrapText="1"/>
    </xf>
    <xf numFmtId="0" fontId="0" fillId="0" borderId="18" xfId="0" applyBorder="1"/>
    <xf numFmtId="0" fontId="7" fillId="2" borderId="7" xfId="0" applyFont="1" applyFill="1" applyBorder="1" applyAlignment="1">
      <alignment horizontal="center" vertical="center" wrapText="1"/>
    </xf>
    <xf numFmtId="0" fontId="3" fillId="3" borderId="12" xfId="0" applyFont="1" applyFill="1" applyBorder="1"/>
    <xf numFmtId="0" fontId="0" fillId="2" borderId="5" xfId="0" applyFill="1" applyBorder="1" applyAlignment="1">
      <alignment vertical="center" wrapText="1"/>
    </xf>
    <xf numFmtId="0" fontId="0" fillId="2" borderId="7" xfId="0" applyFill="1" applyBorder="1" applyAlignment="1">
      <alignment vertical="center" wrapText="1"/>
    </xf>
    <xf numFmtId="0" fontId="3" fillId="3" borderId="37" xfId="0" applyFont="1" applyFill="1" applyBorder="1"/>
    <xf numFmtId="164" fontId="3" fillId="3" borderId="40" xfId="1" applyNumberFormat="1" applyFont="1" applyFill="1" applyBorder="1" applyAlignment="1"/>
    <xf numFmtId="0" fontId="10" fillId="0" borderId="0" xfId="0" applyFont="1"/>
    <xf numFmtId="0" fontId="7" fillId="2" borderId="44"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164" fontId="3" fillId="3" borderId="46" xfId="1" applyNumberFormat="1" applyFont="1" applyFill="1" applyBorder="1" applyAlignment="1"/>
    <xf numFmtId="164" fontId="3" fillId="5" borderId="37" xfId="1" applyNumberFormat="1" applyFont="1" applyFill="1" applyBorder="1" applyAlignment="1"/>
    <xf numFmtId="0" fontId="3" fillId="3" borderId="40" xfId="0" applyFont="1" applyFill="1" applyBorder="1"/>
    <xf numFmtId="0" fontId="0" fillId="0" borderId="52" xfId="0" applyBorder="1" applyAlignment="1">
      <alignment horizontal="left" vertical="center" wrapText="1"/>
    </xf>
    <xf numFmtId="164" fontId="0" fillId="0" borderId="0" xfId="1" applyNumberFormat="1" applyFont="1" applyFill="1" applyBorder="1" applyAlignment="1">
      <alignment horizontal="right"/>
    </xf>
    <xf numFmtId="0" fontId="0" fillId="0" borderId="54" xfId="0" applyBorder="1" applyAlignment="1">
      <alignment horizontal="left" vertical="center" wrapText="1"/>
    </xf>
    <xf numFmtId="0" fontId="0" fillId="0" borderId="5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3" fillId="3" borderId="60" xfId="0" applyFont="1" applyFill="1" applyBorder="1"/>
    <xf numFmtId="0" fontId="3" fillId="3" borderId="56" xfId="0" applyFont="1" applyFill="1" applyBorder="1"/>
    <xf numFmtId="0" fontId="3" fillId="3" borderId="48" xfId="0" applyFont="1" applyFill="1" applyBorder="1"/>
    <xf numFmtId="0" fontId="3" fillId="3" borderId="50" xfId="0" applyFont="1" applyFill="1" applyBorder="1"/>
    <xf numFmtId="0" fontId="3" fillId="3" borderId="63" xfId="0" applyFont="1" applyFill="1" applyBorder="1"/>
    <xf numFmtId="0" fontId="0" fillId="2" borderId="51" xfId="0" applyFill="1" applyBorder="1" applyAlignment="1">
      <alignment vertical="center" wrapText="1"/>
    </xf>
    <xf numFmtId="0" fontId="0" fillId="2" borderId="34" xfId="0" applyFill="1" applyBorder="1" applyAlignment="1">
      <alignment vertical="center" wrapText="1"/>
    </xf>
    <xf numFmtId="0" fontId="3" fillId="3" borderId="24" xfId="0" applyFont="1" applyFill="1" applyBorder="1"/>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3" fillId="3" borderId="46" xfId="0" applyFont="1" applyFill="1" applyBorder="1"/>
    <xf numFmtId="0" fontId="0" fillId="2" borderId="35" xfId="0" applyFill="1" applyBorder="1" applyAlignment="1">
      <alignment vertical="center" wrapText="1"/>
    </xf>
    <xf numFmtId="0" fontId="0" fillId="2" borderId="65" xfId="0" applyFill="1" applyBorder="1" applyAlignment="1">
      <alignment vertical="center" wrapText="1"/>
    </xf>
    <xf numFmtId="0" fontId="7" fillId="6" borderId="21"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0" fillId="0" borderId="13" xfId="0" applyBorder="1" applyAlignment="1">
      <alignment vertical="center" wrapText="1"/>
    </xf>
    <xf numFmtId="164" fontId="7" fillId="0" borderId="0" xfId="1"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164" fontId="7" fillId="2" borderId="31" xfId="1" applyNumberFormat="1" applyFont="1" applyFill="1" applyBorder="1" applyAlignment="1">
      <alignment horizontal="center" vertical="center" wrapText="1"/>
    </xf>
    <xf numFmtId="0" fontId="0" fillId="0" borderId="0" xfId="0" applyAlignment="1">
      <alignment wrapText="1"/>
    </xf>
    <xf numFmtId="164" fontId="7" fillId="2" borderId="32" xfId="1" applyNumberFormat="1" applyFont="1" applyFill="1" applyBorder="1" applyAlignment="1">
      <alignment horizontal="center" vertical="center" wrapText="1"/>
    </xf>
    <xf numFmtId="164" fontId="0" fillId="0" borderId="18" xfId="1" applyNumberFormat="1" applyFont="1" applyBorder="1"/>
    <xf numFmtId="164" fontId="0" fillId="0" borderId="0" xfId="1" applyNumberFormat="1" applyFont="1" applyFill="1" applyBorder="1"/>
    <xf numFmtId="164" fontId="1" fillId="0" borderId="0" xfId="1" applyNumberFormat="1" applyFont="1" applyFill="1" applyBorder="1"/>
    <xf numFmtId="9" fontId="0" fillId="0" borderId="0" xfId="3"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6" fillId="4" borderId="0" xfId="6" applyFont="1" applyFill="1"/>
    <xf numFmtId="0" fontId="18" fillId="0" borderId="0" xfId="7" applyFont="1"/>
    <xf numFmtId="0" fontId="17" fillId="0" borderId="0" xfId="7"/>
    <xf numFmtId="0" fontId="17" fillId="0" borderId="0" xfId="7" applyAlignment="1">
      <alignment vertical="top"/>
    </xf>
    <xf numFmtId="164" fontId="0" fillId="0" borderId="18"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0" xfId="0" applyBorder="1"/>
    <xf numFmtId="0" fontId="0" fillId="0" borderId="1" xfId="0" applyBorder="1"/>
    <xf numFmtId="0" fontId="3" fillId="0" borderId="60" xfId="0" applyFont="1" applyBorder="1" applyAlignment="1">
      <alignment horizontal="center" wrapText="1"/>
    </xf>
    <xf numFmtId="0" fontId="3" fillId="0" borderId="43" xfId="0" applyFont="1" applyBorder="1" applyAlignment="1">
      <alignment horizontal="center" wrapText="1"/>
    </xf>
    <xf numFmtId="0" fontId="3" fillId="0" borderId="1" xfId="0" applyFont="1" applyBorder="1" applyAlignment="1">
      <alignment horizontal="center" wrapText="1"/>
    </xf>
    <xf numFmtId="0" fontId="3" fillId="9" borderId="57" xfId="0" applyFont="1" applyFill="1" applyBorder="1"/>
    <xf numFmtId="0" fontId="0" fillId="9" borderId="42" xfId="0" applyFill="1" applyBorder="1"/>
    <xf numFmtId="0" fontId="0" fillId="9" borderId="57" xfId="0" applyFill="1" applyBorder="1"/>
    <xf numFmtId="0" fontId="0" fillId="0" borderId="57" xfId="0" applyBorder="1"/>
    <xf numFmtId="0" fontId="0" fillId="0" borderId="42" xfId="0" applyBorder="1"/>
    <xf numFmtId="0" fontId="3" fillId="0" borderId="28" xfId="0" applyFont="1" applyBorder="1"/>
    <xf numFmtId="0" fontId="0" fillId="0" borderId="56" xfId="0" applyBorder="1"/>
    <xf numFmtId="164" fontId="0" fillId="0" borderId="7" xfId="1" applyNumberFormat="1" applyFont="1" applyBorder="1"/>
    <xf numFmtId="9" fontId="0" fillId="0" borderId="6" xfId="3" applyFont="1" applyBorder="1"/>
    <xf numFmtId="9" fontId="0" fillId="0" borderId="19" xfId="3" applyFont="1" applyBorder="1"/>
    <xf numFmtId="164" fontId="0" fillId="7" borderId="9" xfId="1" applyNumberFormat="1" applyFont="1" applyFill="1" applyBorder="1"/>
    <xf numFmtId="164" fontId="0" fillId="7" borderId="12" xfId="1" applyNumberFormat="1" applyFont="1" applyFill="1" applyBorder="1"/>
    <xf numFmtId="9" fontId="0" fillId="7" borderId="10" xfId="3" applyFont="1" applyFill="1" applyBorder="1"/>
    <xf numFmtId="0" fontId="0" fillId="0" borderId="4" xfId="0" applyBorder="1" applyAlignment="1">
      <alignment wrapText="1"/>
    </xf>
    <xf numFmtId="0" fontId="0" fillId="0" borderId="53" xfId="0" applyBorder="1" applyAlignment="1">
      <alignment wrapText="1"/>
    </xf>
    <xf numFmtId="0" fontId="0" fillId="7" borderId="13" xfId="0" applyFill="1" applyBorder="1" applyAlignment="1">
      <alignment wrapText="1"/>
    </xf>
    <xf numFmtId="0" fontId="22" fillId="0" borderId="0" xfId="0" applyFont="1"/>
    <xf numFmtId="0" fontId="0" fillId="9" borderId="0" xfId="0" applyFill="1"/>
    <xf numFmtId="0" fontId="3" fillId="3" borderId="60" xfId="0" applyFont="1" applyFill="1" applyBorder="1" applyAlignment="1">
      <alignment horizontal="center" vertical="center" wrapText="1"/>
    </xf>
    <xf numFmtId="0" fontId="24" fillId="0" borderId="24" xfId="7" applyFont="1" applyBorder="1" applyAlignment="1">
      <alignment vertical="center"/>
    </xf>
    <xf numFmtId="0" fontId="24" fillId="0" borderId="24" xfId="7" applyFont="1" applyBorder="1" applyAlignment="1">
      <alignment horizontal="center" vertical="center"/>
    </xf>
    <xf numFmtId="0" fontId="25" fillId="0" borderId="18" xfId="7" applyFont="1" applyBorder="1"/>
    <xf numFmtId="0" fontId="24" fillId="0" borderId="18" xfId="7" applyFont="1" applyBorder="1"/>
    <xf numFmtId="0" fontId="23" fillId="2" borderId="15" xfId="0" applyFont="1" applyFill="1" applyBorder="1" applyAlignment="1">
      <alignment horizontal="center" vertical="center" wrapText="1"/>
    </xf>
    <xf numFmtId="164" fontId="23" fillId="2" borderId="16" xfId="1" applyNumberFormat="1" applyFont="1" applyFill="1" applyBorder="1" applyAlignment="1">
      <alignment horizontal="center" vertical="center" wrapText="1"/>
    </xf>
    <xf numFmtId="164" fontId="23" fillId="2" borderId="17" xfId="1" applyNumberFormat="1" applyFont="1" applyFill="1" applyBorder="1" applyAlignment="1">
      <alignment horizontal="center" vertical="center" wrapText="1"/>
    </xf>
    <xf numFmtId="164" fontId="23" fillId="2" borderId="0" xfId="1" applyNumberFormat="1" applyFont="1" applyFill="1" applyBorder="1" applyAlignment="1">
      <alignment horizontal="center" vertical="center" wrapText="1"/>
    </xf>
    <xf numFmtId="0" fontId="21" fillId="0" borderId="0" xfId="7" applyFont="1" applyAlignment="1">
      <alignment vertical="top" wrapText="1"/>
    </xf>
    <xf numFmtId="164" fontId="0" fillId="0" borderId="5" xfId="1" applyNumberFormat="1" applyFont="1" applyFill="1" applyBorder="1"/>
    <xf numFmtId="164" fontId="0" fillId="0" borderId="7" xfId="1" applyNumberFormat="1" applyFont="1" applyFill="1" applyBorder="1"/>
    <xf numFmtId="164" fontId="0" fillId="0" borderId="20" xfId="1" applyNumberFormat="1" applyFont="1" applyFill="1" applyBorder="1"/>
    <xf numFmtId="9" fontId="0" fillId="0" borderId="6" xfId="3" applyFont="1" applyFill="1" applyBorder="1"/>
    <xf numFmtId="9" fontId="0" fillId="0" borderId="19" xfId="3" applyFont="1" applyFill="1" applyBorder="1"/>
    <xf numFmtId="167" fontId="0" fillId="0" borderId="57" xfId="0" applyNumberFormat="1" applyBorder="1"/>
    <xf numFmtId="167" fontId="0" fillId="0" borderId="0" xfId="0" applyNumberFormat="1"/>
    <xf numFmtId="167" fontId="0" fillId="0" borderId="42" xfId="0" applyNumberFormat="1" applyBorder="1"/>
    <xf numFmtId="167" fontId="3" fillId="0" borderId="26" xfId="0" applyNumberFormat="1" applyFont="1" applyBorder="1"/>
    <xf numFmtId="167" fontId="3" fillId="0" borderId="27" xfId="0" applyNumberFormat="1" applyFont="1" applyBorder="1"/>
    <xf numFmtId="167" fontId="3" fillId="0" borderId="28" xfId="0" applyNumberFormat="1" applyFont="1" applyBorder="1"/>
    <xf numFmtId="0" fontId="3" fillId="0" borderId="42" xfId="0" applyFont="1" applyBorder="1"/>
    <xf numFmtId="167" fontId="3" fillId="0" borderId="57" xfId="0" applyNumberFormat="1" applyFont="1" applyBorder="1"/>
    <xf numFmtId="167" fontId="3" fillId="0" borderId="0" xfId="0" applyNumberFormat="1" applyFont="1"/>
    <xf numFmtId="167" fontId="3" fillId="0" borderId="42" xfId="0" applyNumberFormat="1" applyFont="1" applyBorder="1"/>
    <xf numFmtId="2" fontId="3" fillId="0" borderId="26" xfId="0" applyNumberFormat="1" applyFont="1" applyBorder="1"/>
    <xf numFmtId="2" fontId="3" fillId="0" borderId="27" xfId="0" applyNumberFormat="1" applyFont="1" applyBorder="1"/>
    <xf numFmtId="2" fontId="3" fillId="0" borderId="28" xfId="0" applyNumberFormat="1" applyFont="1" applyBorder="1"/>
    <xf numFmtId="167" fontId="0" fillId="0" borderId="57" xfId="0" quotePrefix="1" applyNumberFormat="1" applyBorder="1"/>
    <xf numFmtId="0" fontId="3" fillId="0" borderId="61" xfId="0" applyFont="1" applyBorder="1"/>
    <xf numFmtId="2" fontId="3" fillId="0" borderId="56" xfId="0" applyNumberFormat="1" applyFont="1" applyBorder="1"/>
    <xf numFmtId="2" fontId="3" fillId="0" borderId="45" xfId="0" applyNumberFormat="1" applyFont="1" applyBorder="1"/>
    <xf numFmtId="2" fontId="3" fillId="0" borderId="61" xfId="0" applyNumberFormat="1" applyFont="1" applyBorder="1"/>
    <xf numFmtId="167" fontId="3" fillId="0" borderId="52" xfId="0" applyNumberFormat="1" applyFont="1" applyBorder="1"/>
    <xf numFmtId="0" fontId="23" fillId="10" borderId="15" xfId="0" applyFont="1" applyFill="1" applyBorder="1" applyAlignment="1">
      <alignment horizontal="center" vertical="center" wrapText="1"/>
    </xf>
    <xf numFmtId="164" fontId="23" fillId="10" borderId="16" xfId="1" applyNumberFormat="1" applyFont="1" applyFill="1" applyBorder="1" applyAlignment="1">
      <alignment horizontal="center" vertical="center" wrapText="1"/>
    </xf>
    <xf numFmtId="164" fontId="23" fillId="10" borderId="17" xfId="1" applyNumberFormat="1" applyFont="1" applyFill="1" applyBorder="1" applyAlignment="1">
      <alignment horizontal="center" vertical="center" wrapText="1"/>
    </xf>
    <xf numFmtId="164" fontId="23" fillId="10" borderId="0" xfId="1" applyNumberFormat="1" applyFont="1" applyFill="1" applyBorder="1" applyAlignment="1">
      <alignment horizontal="center" vertical="center" wrapText="1"/>
    </xf>
    <xf numFmtId="166" fontId="0" fillId="0" borderId="18" xfId="1" applyNumberFormat="1" applyFont="1" applyBorder="1" applyAlignment="1">
      <alignment horizontal="right"/>
    </xf>
    <xf numFmtId="0" fontId="0" fillId="0" borderId="18" xfId="0" applyBorder="1" applyAlignment="1">
      <alignment horizontal="left" wrapText="1"/>
    </xf>
    <xf numFmtId="164" fontId="1" fillId="0" borderId="18" xfId="1" applyNumberFormat="1" applyFont="1" applyFill="1" applyBorder="1"/>
    <xf numFmtId="3" fontId="25" fillId="0" borderId="18" xfId="1" applyNumberFormat="1" applyFont="1" applyBorder="1"/>
    <xf numFmtId="164" fontId="0" fillId="8" borderId="5" xfId="1" applyNumberFormat="1" applyFont="1" applyFill="1" applyBorder="1"/>
    <xf numFmtId="164" fontId="0" fillId="8" borderId="7" xfId="1" applyNumberFormat="1" applyFont="1" applyFill="1" applyBorder="1"/>
    <xf numFmtId="9" fontId="0" fillId="8" borderId="6" xfId="3" applyFont="1" applyFill="1" applyBorder="1"/>
    <xf numFmtId="164" fontId="0" fillId="8" borderId="20" xfId="1" applyNumberFormat="1" applyFont="1" applyFill="1" applyBorder="1"/>
    <xf numFmtId="164" fontId="0" fillId="8" borderId="18" xfId="1" applyNumberFormat="1" applyFont="1" applyFill="1" applyBorder="1"/>
    <xf numFmtId="9" fontId="0" fillId="8" borderId="19" xfId="3" applyFont="1" applyFill="1" applyBorder="1"/>
    <xf numFmtId="3" fontId="25" fillId="8" borderId="18" xfId="1" applyNumberFormat="1" applyFont="1" applyFill="1" applyBorder="1"/>
    <xf numFmtId="0" fontId="22" fillId="0" borderId="0" xfId="0" applyFont="1" applyAlignment="1">
      <alignment vertical="center"/>
    </xf>
    <xf numFmtId="0" fontId="0" fillId="0" borderId="48" xfId="0" applyBorder="1" applyAlignment="1">
      <alignment horizontal="left" vertical="center" wrapText="1"/>
    </xf>
    <xf numFmtId="4" fontId="0" fillId="0" borderId="0" xfId="1" applyNumberFormat="1" applyFont="1"/>
    <xf numFmtId="0" fontId="6" fillId="6" borderId="43" xfId="0" applyFont="1" applyFill="1" applyBorder="1" applyAlignment="1">
      <alignment horizontal="center" vertical="center" wrapText="1"/>
    </xf>
    <xf numFmtId="0" fontId="6" fillId="6" borderId="0" xfId="0" applyFont="1" applyFill="1" applyAlignment="1">
      <alignment horizontal="center" vertical="center" wrapText="1"/>
    </xf>
    <xf numFmtId="4" fontId="7" fillId="2" borderId="44" xfId="0" applyNumberFormat="1" applyFont="1" applyFill="1" applyBorder="1" applyAlignment="1">
      <alignment horizontal="center" vertical="center" wrapText="1"/>
    </xf>
    <xf numFmtId="0" fontId="7" fillId="2" borderId="35"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18" xfId="0" applyFont="1" applyFill="1" applyBorder="1" applyAlignment="1">
      <alignment horizontal="center" vertical="center" wrapText="1"/>
    </xf>
    <xf numFmtId="4" fontId="7" fillId="2" borderId="30" xfId="0" applyNumberFormat="1" applyFont="1" applyFill="1" applyBorder="1" applyAlignment="1">
      <alignment horizontal="center" vertical="center" wrapText="1"/>
    </xf>
    <xf numFmtId="0" fontId="7" fillId="2" borderId="40" xfId="0" applyFont="1" applyFill="1" applyBorder="1" applyAlignment="1">
      <alignment horizontal="center" vertical="center" wrapText="1"/>
    </xf>
    <xf numFmtId="0" fontId="28" fillId="11" borderId="60" xfId="0" applyFont="1" applyFill="1" applyBorder="1"/>
    <xf numFmtId="0" fontId="28" fillId="11" borderId="57" xfId="0" applyFont="1" applyFill="1" applyBorder="1"/>
    <xf numFmtId="0" fontId="28" fillId="11" borderId="16" xfId="0" applyFont="1" applyFill="1" applyBorder="1" applyAlignment="1">
      <alignment vertical="center"/>
    </xf>
    <xf numFmtId="0" fontId="28" fillId="11" borderId="22" xfId="0" applyFont="1" applyFill="1" applyBorder="1" applyAlignment="1">
      <alignment vertical="center"/>
    </xf>
    <xf numFmtId="4" fontId="28" fillId="11" borderId="22" xfId="0" applyNumberFormat="1" applyFont="1" applyFill="1" applyBorder="1" applyAlignment="1">
      <alignment vertical="center"/>
    </xf>
    <xf numFmtId="0" fontId="28" fillId="11" borderId="64" xfId="0" applyFont="1" applyFill="1" applyBorder="1" applyAlignment="1">
      <alignment vertical="center"/>
    </xf>
    <xf numFmtId="164" fontId="3" fillId="3" borderId="18" xfId="1" applyNumberFormat="1" applyFont="1" applyFill="1" applyBorder="1" applyAlignment="1"/>
    <xf numFmtId="164" fontId="3" fillId="3" borderId="33" xfId="1" applyNumberFormat="1" applyFont="1" applyFill="1" applyBorder="1" applyAlignment="1"/>
    <xf numFmtId="3" fontId="0" fillId="0" borderId="18" xfId="0" applyNumberFormat="1" applyBorder="1" applyAlignment="1">
      <alignment horizontal="center" vertical="center"/>
    </xf>
    <xf numFmtId="3" fontId="0" fillId="0" borderId="60" xfId="0" applyNumberFormat="1" applyBorder="1" applyAlignment="1">
      <alignment horizontal="center" vertical="center"/>
    </xf>
    <xf numFmtId="3" fontId="0" fillId="12" borderId="51" xfId="0" applyNumberFormat="1" applyFill="1" applyBorder="1" applyAlignment="1">
      <alignment horizontal="center" vertical="center"/>
    </xf>
    <xf numFmtId="3" fontId="0" fillId="0" borderId="43" xfId="1" applyNumberFormat="1" applyFont="1" applyFill="1" applyBorder="1" applyAlignment="1">
      <alignment horizontal="center" vertical="center"/>
    </xf>
    <xf numFmtId="3" fontId="0" fillId="12" borderId="51" xfId="1" applyNumberFormat="1" applyFont="1" applyFill="1" applyBorder="1" applyAlignment="1">
      <alignment horizontal="center"/>
    </xf>
    <xf numFmtId="3" fontId="0" fillId="0" borderId="51" xfId="1" applyNumberFormat="1" applyFont="1" applyFill="1" applyBorder="1" applyAlignment="1">
      <alignment horizontal="center"/>
    </xf>
    <xf numFmtId="3" fontId="29" fillId="0" borderId="8" xfId="0" applyNumberFormat="1" applyFont="1" applyBorder="1" applyAlignment="1">
      <alignment horizontal="center" vertical="center"/>
    </xf>
    <xf numFmtId="0" fontId="0" fillId="0" borderId="53" xfId="0" applyBorder="1" applyAlignment="1">
      <alignment vertical="center" wrapText="1"/>
    </xf>
    <xf numFmtId="3" fontId="0" fillId="0" borderId="26" xfId="0" applyNumberFormat="1" applyBorder="1" applyAlignment="1">
      <alignment horizontal="center" vertical="center"/>
    </xf>
    <xf numFmtId="3" fontId="0" fillId="12" borderId="18" xfId="0" applyNumberFormat="1" applyFill="1" applyBorder="1" applyAlignment="1">
      <alignment horizontal="center" vertical="center"/>
    </xf>
    <xf numFmtId="3" fontId="0" fillId="0" borderId="27" xfId="1" applyNumberFormat="1" applyFont="1" applyFill="1" applyBorder="1" applyAlignment="1">
      <alignment horizontal="center" vertical="center"/>
    </xf>
    <xf numFmtId="3" fontId="0" fillId="12" borderId="18" xfId="1" applyNumberFormat="1" applyFont="1" applyFill="1" applyBorder="1" applyAlignment="1">
      <alignment horizontal="center"/>
    </xf>
    <xf numFmtId="3" fontId="0" fillId="0" borderId="18" xfId="1" applyNumberFormat="1" applyFont="1" applyFill="1" applyBorder="1" applyAlignment="1">
      <alignment horizontal="center"/>
    </xf>
    <xf numFmtId="3" fontId="30" fillId="0" borderId="28" xfId="0" applyNumberFormat="1" applyFont="1" applyBorder="1" applyAlignment="1">
      <alignment horizontal="center" vertical="center"/>
    </xf>
    <xf numFmtId="0" fontId="0" fillId="0" borderId="49" xfId="0" applyBorder="1" applyAlignment="1">
      <alignment vertical="center" wrapText="1"/>
    </xf>
    <xf numFmtId="9" fontId="0" fillId="0" borderId="18" xfId="3" applyFont="1" applyFill="1" applyBorder="1" applyAlignment="1">
      <alignment horizontal="center"/>
    </xf>
    <xf numFmtId="3" fontId="30" fillId="0" borderId="14" xfId="0" applyNumberFormat="1" applyFont="1" applyBorder="1" applyAlignment="1">
      <alignment horizontal="center" vertical="center"/>
    </xf>
    <xf numFmtId="3" fontId="0" fillId="0" borderId="34" xfId="0" applyNumberFormat="1" applyBorder="1" applyAlignment="1">
      <alignment horizontal="center" vertical="center"/>
    </xf>
    <xf numFmtId="3" fontId="0" fillId="0" borderId="51" xfId="0" applyNumberFormat="1" applyBorder="1" applyAlignment="1">
      <alignment horizontal="center" vertical="center"/>
    </xf>
    <xf numFmtId="9" fontId="0" fillId="0" borderId="51" xfId="3" applyFont="1" applyFill="1" applyBorder="1" applyAlignment="1">
      <alignment horizontal="center"/>
    </xf>
    <xf numFmtId="3" fontId="31" fillId="0" borderId="8" xfId="0" applyNumberFormat="1" applyFont="1" applyBorder="1" applyAlignment="1">
      <alignment horizontal="center" vertical="center" wrapText="1" readingOrder="1"/>
    </xf>
    <xf numFmtId="9" fontId="0" fillId="0" borderId="51" xfId="3" applyFont="1" applyFill="1" applyBorder="1" applyAlignment="1">
      <alignment horizontal="center" vertical="center"/>
    </xf>
    <xf numFmtId="3" fontId="0" fillId="0" borderId="51" xfId="1" applyNumberFormat="1" applyFont="1" applyFill="1" applyBorder="1" applyAlignment="1">
      <alignment horizontal="center" vertical="center"/>
    </xf>
    <xf numFmtId="3" fontId="30" fillId="0" borderId="3" xfId="0" applyNumberFormat="1" applyFont="1" applyBorder="1" applyAlignment="1">
      <alignment horizontal="center" vertical="center"/>
    </xf>
    <xf numFmtId="2" fontId="0" fillId="0" borderId="0" xfId="0" applyNumberFormat="1"/>
    <xf numFmtId="3" fontId="3" fillId="3" borderId="21" xfId="0" applyNumberFormat="1" applyFont="1" applyFill="1" applyBorder="1" applyAlignment="1">
      <alignment horizontal="center"/>
    </xf>
    <xf numFmtId="3" fontId="3" fillId="3" borderId="22" xfId="0" applyNumberFormat="1" applyFont="1" applyFill="1" applyBorder="1" applyAlignment="1">
      <alignment horizontal="center"/>
    </xf>
    <xf numFmtId="3" fontId="3" fillId="3" borderId="22" xfId="0" applyNumberFormat="1" applyFont="1" applyFill="1" applyBorder="1" applyAlignment="1">
      <alignment horizontal="center" vertical="center"/>
    </xf>
    <xf numFmtId="9" fontId="3" fillId="3" borderId="22" xfId="3" applyFont="1" applyFill="1" applyBorder="1" applyAlignment="1">
      <alignment horizontal="center"/>
    </xf>
    <xf numFmtId="3" fontId="3" fillId="3" borderId="22" xfId="1" applyNumberFormat="1" applyFont="1" applyFill="1" applyBorder="1" applyAlignment="1">
      <alignment horizontal="center"/>
    </xf>
    <xf numFmtId="3" fontId="28" fillId="11" borderId="61" xfId="0" applyNumberFormat="1" applyFont="1" applyFill="1" applyBorder="1" applyAlignment="1">
      <alignment horizontal="center" vertical="center"/>
    </xf>
    <xf numFmtId="3" fontId="0" fillId="2" borderId="24" xfId="0" applyNumberFormat="1" applyFill="1" applyBorder="1" applyAlignment="1">
      <alignment horizontal="center" vertical="center" wrapText="1"/>
    </xf>
    <xf numFmtId="3" fontId="0" fillId="2" borderId="47" xfId="0" applyNumberFormat="1" applyFill="1" applyBorder="1" applyAlignment="1">
      <alignment horizontal="center" vertical="center" wrapText="1"/>
    </xf>
    <xf numFmtId="3" fontId="0" fillId="2" borderId="68" xfId="0" applyNumberFormat="1" applyFill="1" applyBorder="1" applyAlignment="1">
      <alignment horizontal="center" vertical="center" wrapText="1"/>
    </xf>
    <xf numFmtId="9" fontId="0" fillId="2" borderId="24" xfId="3" applyFont="1" applyFill="1" applyBorder="1" applyAlignment="1">
      <alignment horizontal="center" vertical="center" wrapText="1"/>
    </xf>
    <xf numFmtId="3" fontId="30" fillId="13" borderId="8" xfId="0" applyNumberFormat="1" applyFont="1" applyFill="1" applyBorder="1" applyAlignment="1">
      <alignment horizontal="center" vertical="center" wrapText="1"/>
    </xf>
    <xf numFmtId="3" fontId="3" fillId="3" borderId="18" xfId="0" applyNumberFormat="1" applyFont="1" applyFill="1" applyBorder="1" applyAlignment="1">
      <alignment horizontal="center"/>
    </xf>
    <xf numFmtId="3" fontId="3" fillId="3" borderId="26" xfId="0" applyNumberFormat="1" applyFont="1" applyFill="1" applyBorder="1" applyAlignment="1">
      <alignment horizontal="center"/>
    </xf>
    <xf numFmtId="3" fontId="3" fillId="3" borderId="27" xfId="1" applyNumberFormat="1" applyFont="1" applyFill="1" applyBorder="1" applyAlignment="1">
      <alignment horizontal="center" vertical="center"/>
    </xf>
    <xf numFmtId="9" fontId="3" fillId="3" borderId="18" xfId="3" applyFont="1" applyFill="1" applyBorder="1" applyAlignment="1">
      <alignment horizontal="center"/>
    </xf>
    <xf numFmtId="3" fontId="3" fillId="3" borderId="27" xfId="1" applyNumberFormat="1" applyFont="1" applyFill="1" applyBorder="1" applyAlignment="1">
      <alignment horizontal="center"/>
    </xf>
    <xf numFmtId="3" fontId="3" fillId="3" borderId="18" xfId="1" applyNumberFormat="1" applyFont="1" applyFill="1" applyBorder="1" applyAlignment="1">
      <alignment horizontal="center"/>
    </xf>
    <xf numFmtId="3" fontId="28" fillId="11" borderId="28" xfId="0" applyNumberFormat="1" applyFont="1" applyFill="1" applyBorder="1" applyAlignment="1">
      <alignment horizontal="center" vertical="center"/>
    </xf>
    <xf numFmtId="3" fontId="0" fillId="0" borderId="22" xfId="1" applyNumberFormat="1" applyFont="1" applyFill="1" applyBorder="1" applyAlignment="1">
      <alignment horizontal="center"/>
    </xf>
    <xf numFmtId="3" fontId="30" fillId="0" borderId="1" xfId="0" applyNumberFormat="1" applyFont="1" applyBorder="1" applyAlignment="1">
      <alignment horizontal="center" vertical="center"/>
    </xf>
    <xf numFmtId="3" fontId="0" fillId="0" borderId="7" xfId="0" applyNumberFormat="1" applyBorder="1" applyAlignment="1">
      <alignment horizontal="center" vertical="center"/>
    </xf>
    <xf numFmtId="3" fontId="0" fillId="0" borderId="44" xfId="0" applyNumberFormat="1" applyBorder="1" applyAlignment="1">
      <alignment horizontal="center" vertical="center"/>
    </xf>
    <xf numFmtId="3" fontId="0" fillId="0" borderId="7" xfId="1" applyNumberFormat="1" applyFont="1" applyFill="1" applyBorder="1" applyAlignment="1">
      <alignment horizontal="center" vertical="center"/>
    </xf>
    <xf numFmtId="9" fontId="0" fillId="0" borderId="7" xfId="3" applyFont="1" applyFill="1" applyBorder="1" applyAlignment="1">
      <alignment horizontal="center"/>
    </xf>
    <xf numFmtId="3" fontId="0" fillId="0" borderId="7" xfId="1" applyNumberFormat="1" applyFont="1" applyFill="1" applyBorder="1" applyAlignment="1">
      <alignment horizontal="center"/>
    </xf>
    <xf numFmtId="3" fontId="30" fillId="0" borderId="8" xfId="0" applyNumberFormat="1" applyFont="1" applyBorder="1" applyAlignment="1">
      <alignment horizontal="center" vertical="center"/>
    </xf>
    <xf numFmtId="3" fontId="0" fillId="0" borderId="33" xfId="0" applyNumberFormat="1" applyBorder="1" applyAlignment="1">
      <alignment horizontal="center" vertical="center"/>
    </xf>
    <xf numFmtId="3" fontId="0" fillId="0" borderId="18" xfId="1" applyNumberFormat="1" applyFont="1" applyFill="1" applyBorder="1" applyAlignment="1">
      <alignment horizontal="center" vertical="center"/>
    </xf>
    <xf numFmtId="3" fontId="0" fillId="0" borderId="29" xfId="0" applyNumberFormat="1" applyBorder="1" applyAlignment="1">
      <alignment horizontal="center" vertical="center"/>
    </xf>
    <xf numFmtId="3" fontId="0" fillId="0" borderId="31" xfId="0" applyNumberFormat="1" applyBorder="1" applyAlignment="1">
      <alignment horizontal="center" vertical="center"/>
    </xf>
    <xf numFmtId="3" fontId="0" fillId="0" borderId="30" xfId="0" applyNumberFormat="1" applyBorder="1" applyAlignment="1">
      <alignment horizontal="center" vertical="center"/>
    </xf>
    <xf numFmtId="9" fontId="0" fillId="0" borderId="31" xfId="3" applyFont="1" applyFill="1" applyBorder="1" applyAlignment="1">
      <alignment horizontal="center"/>
    </xf>
    <xf numFmtId="3" fontId="0" fillId="0" borderId="31" xfId="1" applyNumberFormat="1" applyFont="1" applyFill="1" applyBorder="1" applyAlignment="1">
      <alignment horizontal="center"/>
    </xf>
    <xf numFmtId="3" fontId="30" fillId="13" borderId="34" xfId="0" applyNumberFormat="1" applyFont="1" applyFill="1" applyBorder="1" applyAlignment="1">
      <alignment horizontal="center" vertical="center" wrapText="1"/>
    </xf>
    <xf numFmtId="3" fontId="30" fillId="13" borderId="51" xfId="0" applyNumberFormat="1" applyFont="1" applyFill="1" applyBorder="1" applyAlignment="1">
      <alignment horizontal="center" vertical="center" wrapText="1"/>
    </xf>
    <xf numFmtId="9" fontId="30" fillId="13" borderId="51" xfId="3" applyFont="1" applyFill="1" applyBorder="1" applyAlignment="1">
      <alignment horizontal="center" vertical="center" wrapText="1"/>
    </xf>
    <xf numFmtId="3" fontId="30" fillId="13" borderId="1" xfId="0" applyNumberFormat="1" applyFont="1" applyFill="1" applyBorder="1" applyAlignment="1">
      <alignment horizontal="center" vertical="center" wrapText="1"/>
    </xf>
    <xf numFmtId="0" fontId="0" fillId="4" borderId="18" xfId="0" applyFill="1" applyBorder="1" applyAlignment="1">
      <alignment horizontal="left" vertical="center" wrapText="1"/>
    </xf>
    <xf numFmtId="9" fontId="0" fillId="12" borderId="51" xfId="3" applyFont="1" applyFill="1" applyBorder="1" applyAlignment="1">
      <alignment horizontal="center" vertical="center"/>
    </xf>
    <xf numFmtId="3" fontId="0" fillId="0" borderId="43" xfId="1" applyNumberFormat="1" applyFont="1" applyFill="1" applyBorder="1" applyAlignment="1">
      <alignment horizontal="center"/>
    </xf>
    <xf numFmtId="9" fontId="0" fillId="12" borderId="18" xfId="3" applyFont="1" applyFill="1" applyBorder="1" applyAlignment="1">
      <alignment horizontal="center" vertical="center"/>
    </xf>
    <xf numFmtId="3" fontId="0" fillId="0" borderId="27" xfId="1" applyNumberFormat="1" applyFont="1" applyFill="1" applyBorder="1" applyAlignment="1">
      <alignment horizontal="center"/>
    </xf>
    <xf numFmtId="3" fontId="30" fillId="0" borderId="67" xfId="0" applyNumberFormat="1" applyFont="1" applyBorder="1" applyAlignment="1">
      <alignment horizontal="center" vertical="center"/>
    </xf>
    <xf numFmtId="0" fontId="0" fillId="4" borderId="31" xfId="0" applyFill="1" applyBorder="1" applyAlignment="1">
      <alignment horizontal="left" vertical="center" wrapText="1"/>
    </xf>
    <xf numFmtId="3" fontId="0" fillId="0" borderId="63" xfId="0" applyNumberFormat="1" applyBorder="1" applyAlignment="1">
      <alignment horizontal="center" vertical="center"/>
    </xf>
    <xf numFmtId="3" fontId="0" fillId="0" borderId="12" xfId="0" applyNumberFormat="1" applyBorder="1" applyAlignment="1">
      <alignment horizontal="center" vertical="center"/>
    </xf>
    <xf numFmtId="3" fontId="0" fillId="0" borderId="58" xfId="1" applyNumberFormat="1" applyFont="1" applyFill="1" applyBorder="1" applyAlignment="1">
      <alignment horizontal="center" vertical="center"/>
    </xf>
    <xf numFmtId="3" fontId="0" fillId="0" borderId="58" xfId="1" applyNumberFormat="1" applyFont="1" applyFill="1" applyBorder="1" applyAlignment="1">
      <alignment horizontal="center"/>
    </xf>
    <xf numFmtId="3" fontId="30" fillId="0" borderId="61" xfId="0" applyNumberFormat="1" applyFont="1" applyBorder="1" applyAlignment="1">
      <alignment horizontal="center" vertical="center"/>
    </xf>
    <xf numFmtId="0" fontId="3" fillId="3" borderId="5" xfId="0" applyFont="1" applyFill="1" applyBorder="1"/>
    <xf numFmtId="0" fontId="3" fillId="3" borderId="7" xfId="0" applyFont="1" applyFill="1" applyBorder="1"/>
    <xf numFmtId="3" fontId="28" fillId="11" borderId="5" xfId="0" applyNumberFormat="1" applyFont="1" applyFill="1" applyBorder="1" applyAlignment="1">
      <alignment horizontal="center" vertical="center"/>
    </xf>
    <xf numFmtId="3" fontId="28" fillId="11" borderId="7" xfId="0" applyNumberFormat="1" applyFont="1" applyFill="1" applyBorder="1" applyAlignment="1">
      <alignment horizontal="center" vertical="center"/>
    </xf>
    <xf numFmtId="9" fontId="28" fillId="11" borderId="7" xfId="3" applyFont="1" applyFill="1" applyBorder="1" applyAlignment="1">
      <alignment horizontal="center" vertical="center"/>
    </xf>
    <xf numFmtId="3" fontId="28" fillId="11" borderId="8" xfId="0" applyNumberFormat="1" applyFont="1" applyFill="1" applyBorder="1" applyAlignment="1">
      <alignment horizontal="center" vertical="center"/>
    </xf>
    <xf numFmtId="3" fontId="30" fillId="0" borderId="20" xfId="0" applyNumberFormat="1" applyFont="1" applyBorder="1" applyAlignment="1">
      <alignment horizontal="center" vertical="center"/>
    </xf>
    <xf numFmtId="3" fontId="30" fillId="0" borderId="18" xfId="0" applyNumberFormat="1" applyFont="1" applyBorder="1" applyAlignment="1">
      <alignment horizontal="center" vertical="center"/>
    </xf>
    <xf numFmtId="9" fontId="30" fillId="0" borderId="18" xfId="3" applyFont="1" applyBorder="1" applyAlignment="1">
      <alignment horizontal="center" vertical="center"/>
    </xf>
    <xf numFmtId="3" fontId="28" fillId="11" borderId="9" xfId="0" applyNumberFormat="1" applyFont="1" applyFill="1" applyBorder="1" applyAlignment="1">
      <alignment horizontal="center" vertical="center"/>
    </xf>
    <xf numFmtId="3" fontId="28" fillId="11" borderId="12" xfId="0" applyNumberFormat="1" applyFont="1" applyFill="1" applyBorder="1" applyAlignment="1">
      <alignment horizontal="center" vertical="center"/>
    </xf>
    <xf numFmtId="9" fontId="28" fillId="11" borderId="12" xfId="3" applyFont="1" applyFill="1" applyBorder="1" applyAlignment="1">
      <alignment horizontal="center" vertical="center"/>
    </xf>
    <xf numFmtId="3" fontId="28" fillId="11" borderId="14" xfId="0" applyNumberFormat="1" applyFont="1" applyFill="1" applyBorder="1" applyAlignment="1">
      <alignment horizontal="center" vertical="center"/>
    </xf>
    <xf numFmtId="3" fontId="30" fillId="13" borderId="5" xfId="0" applyNumberFormat="1" applyFont="1" applyFill="1" applyBorder="1" applyAlignment="1">
      <alignment horizontal="center" vertical="center" wrapText="1"/>
    </xf>
    <xf numFmtId="3" fontId="30" fillId="13" borderId="7" xfId="0" applyNumberFormat="1" applyFont="1" applyFill="1" applyBorder="1" applyAlignment="1">
      <alignment horizontal="center" vertical="center" wrapText="1"/>
    </xf>
    <xf numFmtId="9" fontId="30" fillId="13" borderId="7" xfId="3" applyFont="1" applyFill="1" applyBorder="1" applyAlignment="1">
      <alignment horizontal="center" vertical="center" wrapText="1"/>
    </xf>
    <xf numFmtId="3" fontId="28" fillId="11" borderId="12" xfId="10" applyNumberFormat="1" applyFont="1" applyFill="1" applyBorder="1" applyAlignment="1">
      <alignment horizontal="center"/>
    </xf>
    <xf numFmtId="9" fontId="28" fillId="11" borderId="12" xfId="3" applyFont="1" applyFill="1" applyBorder="1" applyAlignment="1">
      <alignment horizontal="center"/>
    </xf>
    <xf numFmtId="0" fontId="0" fillId="14" borderId="0" xfId="0" applyFill="1"/>
    <xf numFmtId="4" fontId="2" fillId="0" borderId="0" xfId="0" applyNumberFormat="1" applyFont="1"/>
    <xf numFmtId="3" fontId="2" fillId="0" borderId="0" xfId="0" applyNumberFormat="1" applyFont="1"/>
    <xf numFmtId="0" fontId="10" fillId="0" borderId="0" xfId="0" applyFont="1" applyAlignment="1">
      <alignment horizontal="left"/>
    </xf>
    <xf numFmtId="43" fontId="0" fillId="0" borderId="0" xfId="0" applyNumberFormat="1"/>
    <xf numFmtId="0" fontId="32" fillId="0" borderId="0" xfId="0" applyFont="1"/>
    <xf numFmtId="0" fontId="6" fillId="0" borderId="0" xfId="0" applyFont="1" applyAlignment="1">
      <alignment vertical="center"/>
    </xf>
    <xf numFmtId="3" fontId="6" fillId="2" borderId="21" xfId="0" applyNumberFormat="1" applyFont="1" applyFill="1" applyBorder="1" applyAlignment="1">
      <alignment horizontal="center" vertical="center" wrapText="1"/>
    </xf>
    <xf numFmtId="3" fontId="7" fillId="2" borderId="39" xfId="0" applyNumberFormat="1" applyFont="1" applyFill="1" applyBorder="1" applyAlignment="1">
      <alignment horizontal="center" vertical="center" wrapText="1"/>
    </xf>
    <xf numFmtId="3" fontId="28" fillId="11" borderId="60" xfId="0" applyNumberFormat="1" applyFont="1" applyFill="1" applyBorder="1" applyAlignment="1">
      <alignment horizontal="center" vertical="center"/>
    </xf>
    <xf numFmtId="3" fontId="28" fillId="11" borderId="65" xfId="0" applyNumberFormat="1" applyFont="1" applyFill="1" applyBorder="1" applyAlignment="1">
      <alignment horizontal="center" vertical="center" wrapText="1"/>
    </xf>
    <xf numFmtId="168" fontId="28" fillId="11" borderId="60" xfId="0" applyNumberFormat="1" applyFont="1" applyFill="1" applyBorder="1" applyAlignment="1">
      <alignment horizontal="center" vertical="center"/>
    </xf>
    <xf numFmtId="168" fontId="28" fillId="11" borderId="65" xfId="0" applyNumberFormat="1" applyFont="1" applyFill="1" applyBorder="1" applyAlignment="1">
      <alignment horizontal="center" vertical="center" wrapText="1"/>
    </xf>
    <xf numFmtId="0" fontId="28" fillId="11" borderId="2" xfId="0" applyFont="1" applyFill="1" applyBorder="1" applyAlignment="1">
      <alignment horizontal="center" vertical="center"/>
    </xf>
    <xf numFmtId="0" fontId="28" fillId="11" borderId="64" xfId="0" applyFont="1" applyFill="1" applyBorder="1" applyAlignment="1">
      <alignment horizontal="center" vertical="center" wrapText="1"/>
    </xf>
    <xf numFmtId="164" fontId="3" fillId="0" borderId="0" xfId="1" applyNumberFormat="1" applyFont="1" applyFill="1" applyBorder="1" applyAlignment="1"/>
    <xf numFmtId="3" fontId="0" fillId="0" borderId="65" xfId="0" applyNumberFormat="1" applyBorder="1" applyAlignment="1">
      <alignment horizontal="center" vertical="center"/>
    </xf>
    <xf numFmtId="167" fontId="0" fillId="0" borderId="60" xfId="2" applyNumberFormat="1" applyFont="1" applyBorder="1" applyAlignment="1">
      <alignment horizontal="center" vertical="center"/>
    </xf>
    <xf numFmtId="167" fontId="0" fillId="0" borderId="62" xfId="2" applyNumberFormat="1" applyFont="1" applyBorder="1" applyAlignment="1">
      <alignment horizontal="center" vertical="center"/>
    </xf>
    <xf numFmtId="3" fontId="0" fillId="0" borderId="43" xfId="0" applyNumberFormat="1" applyBorder="1" applyAlignment="1">
      <alignment horizontal="center" vertical="center"/>
    </xf>
    <xf numFmtId="3" fontId="0" fillId="0" borderId="62" xfId="0" applyNumberFormat="1" applyBorder="1" applyAlignment="1">
      <alignment horizontal="center" vertical="center"/>
    </xf>
    <xf numFmtId="3" fontId="0" fillId="0" borderId="36" xfId="0" applyNumberFormat="1" applyBorder="1" applyAlignment="1">
      <alignment horizontal="center"/>
    </xf>
    <xf numFmtId="167" fontId="0" fillId="0" borderId="20" xfId="2" applyNumberFormat="1" applyFont="1" applyBorder="1" applyAlignment="1">
      <alignment horizontal="center" vertical="center"/>
    </xf>
    <xf numFmtId="167" fontId="0" fillId="0" borderId="19" xfId="2" applyNumberFormat="1" applyFont="1" applyBorder="1" applyAlignment="1">
      <alignment horizontal="center" vertical="center"/>
    </xf>
    <xf numFmtId="3" fontId="0" fillId="0" borderId="27" xfId="0" applyNumberFormat="1" applyBorder="1" applyAlignment="1">
      <alignment horizontal="center" vertical="center"/>
    </xf>
    <xf numFmtId="3" fontId="0" fillId="0" borderId="19" xfId="0" applyNumberFormat="1" applyBorder="1" applyAlignment="1">
      <alignment horizontal="center" vertical="center"/>
    </xf>
    <xf numFmtId="0" fontId="0" fillId="0" borderId="53" xfId="0" applyBorder="1"/>
    <xf numFmtId="3" fontId="0" fillId="0" borderId="36" xfId="0" applyNumberFormat="1" applyBorder="1" applyAlignment="1">
      <alignment horizontal="center" vertical="center"/>
    </xf>
    <xf numFmtId="167" fontId="0" fillId="0" borderId="26" xfId="2" applyNumberFormat="1" applyFont="1" applyBorder="1" applyAlignment="1">
      <alignment horizontal="center" vertical="center"/>
    </xf>
    <xf numFmtId="0" fontId="0" fillId="0" borderId="54" xfId="0" applyBorder="1"/>
    <xf numFmtId="167" fontId="0" fillId="0" borderId="26" xfId="0" applyNumberFormat="1" applyBorder="1" applyAlignment="1">
      <alignment horizontal="center" vertical="center"/>
    </xf>
    <xf numFmtId="167" fontId="0" fillId="0" borderId="36" xfId="0" applyNumberFormat="1" applyBorder="1" applyAlignment="1">
      <alignment horizontal="center" vertical="center"/>
    </xf>
    <xf numFmtId="3" fontId="0" fillId="0" borderId="32" xfId="0" applyNumberFormat="1" applyBorder="1" applyAlignment="1">
      <alignment horizontal="center" vertical="center"/>
    </xf>
    <xf numFmtId="164" fontId="3" fillId="0" borderId="0" xfId="1" applyNumberFormat="1" applyFont="1" applyFill="1" applyBorder="1"/>
    <xf numFmtId="165" fontId="0" fillId="0" borderId="0" xfId="2" applyNumberFormat="1" applyFont="1" applyFill="1" applyBorder="1" applyAlignment="1"/>
    <xf numFmtId="3" fontId="0" fillId="0" borderId="66" xfId="0" applyNumberFormat="1" applyBorder="1" applyAlignment="1">
      <alignment horizontal="center" vertical="center"/>
    </xf>
    <xf numFmtId="3" fontId="0" fillId="0" borderId="10" xfId="0" applyNumberFormat="1" applyBorder="1" applyAlignment="1">
      <alignment horizontal="center" vertical="center"/>
    </xf>
    <xf numFmtId="167" fontId="0" fillId="0" borderId="66" xfId="2" applyNumberFormat="1" applyFont="1" applyBorder="1" applyAlignment="1">
      <alignment horizontal="center" vertical="center"/>
    </xf>
    <xf numFmtId="167" fontId="0" fillId="0" borderId="10" xfId="2" applyNumberFormat="1" applyFont="1" applyBorder="1" applyAlignment="1">
      <alignment horizontal="center" vertical="center"/>
    </xf>
    <xf numFmtId="165" fontId="0" fillId="0" borderId="0" xfId="2" applyNumberFormat="1" applyFont="1"/>
    <xf numFmtId="3" fontId="3" fillId="3" borderId="9" xfId="0" applyNumberFormat="1" applyFont="1" applyFill="1" applyBorder="1" applyAlignment="1">
      <alignment horizontal="center"/>
    </xf>
    <xf numFmtId="3" fontId="3" fillId="3" borderId="10" xfId="0" applyNumberFormat="1" applyFont="1" applyFill="1" applyBorder="1" applyAlignment="1">
      <alignment horizontal="center"/>
    </xf>
    <xf numFmtId="167" fontId="3" fillId="3" borderId="9" xfId="0" applyNumberFormat="1" applyFont="1" applyFill="1" applyBorder="1" applyAlignment="1">
      <alignment horizontal="center"/>
    </xf>
    <xf numFmtId="3" fontId="30" fillId="13" borderId="59" xfId="0" applyNumberFormat="1" applyFont="1" applyFill="1" applyBorder="1" applyAlignment="1">
      <alignment horizontal="center" vertical="center" wrapText="1"/>
    </xf>
    <xf numFmtId="3" fontId="30" fillId="13" borderId="35" xfId="0" applyNumberFormat="1" applyFont="1" applyFill="1" applyBorder="1" applyAlignment="1">
      <alignment horizontal="center" vertical="center" wrapText="1"/>
    </xf>
    <xf numFmtId="167" fontId="30" fillId="13" borderId="59" xfId="0" applyNumberFormat="1" applyFont="1" applyFill="1" applyBorder="1" applyAlignment="1">
      <alignment horizontal="center" vertical="center" wrapText="1"/>
    </xf>
    <xf numFmtId="167" fontId="30" fillId="13" borderId="6" xfId="0" applyNumberFormat="1" applyFont="1" applyFill="1" applyBorder="1" applyAlignment="1">
      <alignment horizontal="center" vertical="center" wrapText="1"/>
    </xf>
    <xf numFmtId="0" fontId="0" fillId="0" borderId="0" xfId="0" applyAlignment="1">
      <alignment vertical="center" wrapText="1"/>
    </xf>
    <xf numFmtId="0" fontId="0" fillId="4" borderId="5" xfId="0" applyFill="1" applyBorder="1" applyAlignment="1">
      <alignment horizontal="left" vertical="center" wrapText="1"/>
    </xf>
    <xf numFmtId="167" fontId="0" fillId="0" borderId="34" xfId="2" applyNumberFormat="1" applyFont="1" applyBorder="1" applyAlignment="1">
      <alignment horizontal="center" vertical="center"/>
    </xf>
    <xf numFmtId="0" fontId="0" fillId="4" borderId="29" xfId="0" applyFill="1" applyBorder="1" applyAlignment="1">
      <alignment horizontal="left" vertical="center" wrapText="1"/>
    </xf>
    <xf numFmtId="167" fontId="0" fillId="0" borderId="29" xfId="2" applyNumberFormat="1" applyFont="1" applyBorder="1" applyAlignment="1">
      <alignment horizontal="center" vertical="center"/>
    </xf>
    <xf numFmtId="167" fontId="0" fillId="0" borderId="32" xfId="2" applyNumberFormat="1" applyFont="1" applyBorder="1" applyAlignment="1">
      <alignment horizontal="center" vertical="center"/>
    </xf>
    <xf numFmtId="3" fontId="3" fillId="3" borderId="2" xfId="0" applyNumberFormat="1" applyFont="1" applyFill="1" applyBorder="1" applyAlignment="1">
      <alignment horizontal="center"/>
    </xf>
    <xf numFmtId="3" fontId="3" fillId="3" borderId="64" xfId="0" applyNumberFormat="1" applyFont="1" applyFill="1" applyBorder="1" applyAlignment="1">
      <alignment horizontal="center"/>
    </xf>
    <xf numFmtId="167" fontId="3" fillId="3" borderId="2" xfId="0" applyNumberFormat="1" applyFont="1" applyFill="1" applyBorder="1" applyAlignment="1">
      <alignment horizontal="center"/>
    </xf>
    <xf numFmtId="167" fontId="3" fillId="3" borderId="64" xfId="0" applyNumberFormat="1" applyFont="1" applyFill="1" applyBorder="1" applyAlignment="1">
      <alignment horizontal="center"/>
    </xf>
    <xf numFmtId="164" fontId="3" fillId="0" borderId="0" xfId="1" applyNumberFormat="1" applyFont="1"/>
    <xf numFmtId="3" fontId="0" fillId="12" borderId="23" xfId="0" applyNumberFormat="1" applyFill="1" applyBorder="1" applyAlignment="1">
      <alignment horizontal="center"/>
    </xf>
    <xf numFmtId="3" fontId="0" fillId="12" borderId="25" xfId="0" applyNumberFormat="1" applyFill="1" applyBorder="1" applyAlignment="1">
      <alignment horizontal="center"/>
    </xf>
    <xf numFmtId="167" fontId="0" fillId="12" borderId="23" xfId="2" applyNumberFormat="1" applyFont="1" applyFill="1" applyBorder="1" applyAlignment="1">
      <alignment horizontal="center"/>
    </xf>
    <xf numFmtId="167" fontId="0" fillId="12" borderId="25" xfId="2" applyNumberFormat="1" applyFont="1" applyFill="1" applyBorder="1" applyAlignment="1">
      <alignment horizontal="center"/>
    </xf>
    <xf numFmtId="3" fontId="0" fillId="12" borderId="25" xfId="1" applyNumberFormat="1" applyFont="1" applyFill="1" applyBorder="1" applyAlignment="1">
      <alignment horizontal="center"/>
    </xf>
    <xf numFmtId="164" fontId="0" fillId="0" borderId="0" xfId="1" applyNumberFormat="1" applyFont="1" applyAlignment="1">
      <alignment horizontal="right"/>
    </xf>
    <xf numFmtId="167" fontId="3" fillId="3" borderId="9" xfId="2" applyNumberFormat="1" applyFont="1" applyFill="1" applyBorder="1" applyAlignment="1">
      <alignment horizontal="center"/>
    </xf>
    <xf numFmtId="167" fontId="3" fillId="3" borderId="10" xfId="2" applyNumberFormat="1" applyFont="1" applyFill="1" applyBorder="1" applyAlignment="1">
      <alignment horizontal="center"/>
    </xf>
    <xf numFmtId="3" fontId="3" fillId="3" borderId="10" xfId="1" applyNumberFormat="1" applyFont="1" applyFill="1" applyBorder="1" applyAlignment="1">
      <alignment horizontal="center"/>
    </xf>
    <xf numFmtId="164" fontId="3" fillId="0" borderId="0" xfId="1" applyNumberFormat="1" applyFont="1" applyAlignment="1">
      <alignment horizontal="right"/>
    </xf>
    <xf numFmtId="164" fontId="3" fillId="0" borderId="0" xfId="1" applyNumberFormat="1" applyFont="1" applyFill="1" applyBorder="1" applyAlignment="1">
      <alignment horizontal="right"/>
    </xf>
    <xf numFmtId="3" fontId="0" fillId="2" borderId="5" xfId="0" applyNumberFormat="1" applyFill="1" applyBorder="1" applyAlignment="1">
      <alignment horizontal="center" vertical="center" wrapText="1"/>
    </xf>
    <xf numFmtId="3" fontId="0" fillId="2" borderId="6" xfId="0" applyNumberFormat="1" applyFill="1" applyBorder="1" applyAlignment="1">
      <alignment horizontal="center" vertical="center" wrapText="1"/>
    </xf>
    <xf numFmtId="167" fontId="0" fillId="2" borderId="5" xfId="2" applyNumberFormat="1" applyFont="1" applyFill="1" applyBorder="1" applyAlignment="1">
      <alignment horizontal="center" vertical="center" wrapText="1"/>
    </xf>
    <xf numFmtId="167" fontId="0" fillId="2" borderId="6" xfId="2" applyNumberFormat="1" applyFont="1" applyFill="1" applyBorder="1" applyAlignment="1">
      <alignment horizontal="center" vertical="center" wrapText="1"/>
    </xf>
    <xf numFmtId="167" fontId="3" fillId="3" borderId="10" xfId="0" applyNumberFormat="1" applyFont="1" applyFill="1" applyBorder="1" applyAlignment="1">
      <alignment horizontal="center"/>
    </xf>
    <xf numFmtId="3" fontId="28" fillId="15" borderId="37" xfId="0" applyNumberFormat="1" applyFont="1" applyFill="1" applyBorder="1"/>
    <xf numFmtId="3" fontId="28" fillId="15" borderId="46" xfId="0" applyNumberFormat="1" applyFont="1" applyFill="1" applyBorder="1"/>
    <xf numFmtId="0" fontId="28" fillId="11" borderId="37" xfId="0" applyFont="1" applyFill="1" applyBorder="1"/>
    <xf numFmtId="0" fontId="28" fillId="11" borderId="41" xfId="0" applyFont="1" applyFill="1" applyBorder="1"/>
    <xf numFmtId="0" fontId="28" fillId="15" borderId="37" xfId="0" applyFont="1" applyFill="1" applyBorder="1"/>
    <xf numFmtId="0" fontId="28" fillId="15" borderId="41" xfId="0" applyFont="1" applyFill="1" applyBorder="1"/>
    <xf numFmtId="164" fontId="2" fillId="0" borderId="0" xfId="1" applyNumberFormat="1" applyFont="1"/>
    <xf numFmtId="164" fontId="0" fillId="0" borderId="0" xfId="0" applyNumberFormat="1"/>
    <xf numFmtId="1" fontId="0" fillId="0" borderId="0" xfId="0" applyNumberFormat="1"/>
    <xf numFmtId="165" fontId="3" fillId="0" borderId="0" xfId="2" applyNumberFormat="1" applyFont="1" applyFill="1" applyBorder="1" applyAlignment="1"/>
    <xf numFmtId="0" fontId="30" fillId="0" borderId="9" xfId="0" applyFont="1" applyBorder="1" applyAlignment="1">
      <alignment horizontal="center" vertical="center"/>
    </xf>
    <xf numFmtId="0" fontId="30" fillId="0" borderId="10" xfId="0" applyFont="1" applyBorder="1" applyAlignment="1">
      <alignment horizontal="center" vertical="center"/>
    </xf>
    <xf numFmtId="167" fontId="30" fillId="0" borderId="9" xfId="0" applyNumberFormat="1" applyFont="1" applyBorder="1" applyAlignment="1">
      <alignment horizontal="center" vertical="center"/>
    </xf>
    <xf numFmtId="167" fontId="30" fillId="0" borderId="10" xfId="0" applyNumberFormat="1" applyFont="1" applyBorder="1" applyAlignment="1">
      <alignment horizontal="center" vertical="center"/>
    </xf>
    <xf numFmtId="3" fontId="30" fillId="0" borderId="22" xfId="0" applyNumberFormat="1" applyFont="1" applyBorder="1" applyAlignment="1">
      <alignment horizontal="center"/>
    </xf>
    <xf numFmtId="3" fontId="30" fillId="0" borderId="10" xfId="0" applyNumberFormat="1" applyFont="1" applyBorder="1" applyAlignment="1">
      <alignment horizontal="center" vertical="center"/>
    </xf>
    <xf numFmtId="164" fontId="0" fillId="0" borderId="0" xfId="1" applyNumberFormat="1" applyFont="1" applyFill="1" applyBorder="1" applyAlignment="1">
      <alignment horizontal="right" wrapText="1"/>
    </xf>
    <xf numFmtId="0" fontId="30" fillId="0" borderId="7" xfId="0" applyFont="1" applyBorder="1" applyAlignment="1">
      <alignment horizontal="center" vertical="center"/>
    </xf>
    <xf numFmtId="0" fontId="30" fillId="0" borderId="6" xfId="0" applyFont="1" applyBorder="1" applyAlignment="1">
      <alignment horizontal="center" vertical="center"/>
    </xf>
    <xf numFmtId="167" fontId="30" fillId="0" borderId="5" xfId="0" applyNumberFormat="1" applyFont="1" applyBorder="1" applyAlignment="1">
      <alignment horizontal="center" vertical="center"/>
    </xf>
    <xf numFmtId="167" fontId="30" fillId="0" borderId="6" xfId="0" applyNumberFormat="1" applyFont="1" applyBorder="1" applyAlignment="1">
      <alignment horizontal="center" vertical="center"/>
    </xf>
    <xf numFmtId="3" fontId="30" fillId="0" borderId="5" xfId="0" applyNumberFormat="1" applyFont="1" applyBorder="1" applyAlignment="1">
      <alignment horizontal="center" vertical="center"/>
    </xf>
    <xf numFmtId="3" fontId="30" fillId="0" borderId="6" xfId="0" applyNumberFormat="1" applyFont="1" applyBorder="1" applyAlignment="1">
      <alignment horizont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167" fontId="30" fillId="0" borderId="20" xfId="0" applyNumberFormat="1" applyFont="1" applyBorder="1" applyAlignment="1">
      <alignment horizontal="center" vertical="center"/>
    </xf>
    <xf numFmtId="167" fontId="30" fillId="0" borderId="19" xfId="0" applyNumberFormat="1" applyFont="1" applyBorder="1" applyAlignment="1">
      <alignment horizontal="center" vertical="center"/>
    </xf>
    <xf numFmtId="3" fontId="30" fillId="0" borderId="19" xfId="0" applyNumberFormat="1" applyFont="1" applyBorder="1" applyAlignment="1">
      <alignment horizontal="center"/>
    </xf>
    <xf numFmtId="0" fontId="30" fillId="0" borderId="12" xfId="0" applyFont="1" applyBorder="1" applyAlignment="1">
      <alignment horizontal="center" vertical="center"/>
    </xf>
    <xf numFmtId="3" fontId="30" fillId="0" borderId="9" xfId="0" applyNumberFormat="1" applyFont="1" applyBorder="1" applyAlignment="1">
      <alignment horizontal="center" vertical="center"/>
    </xf>
    <xf numFmtId="3" fontId="30" fillId="0" borderId="10" xfId="0" applyNumberFormat="1" applyFont="1" applyBorder="1" applyAlignment="1">
      <alignment horizontal="center"/>
    </xf>
    <xf numFmtId="0" fontId="28" fillId="11" borderId="37" xfId="0" applyFont="1" applyFill="1" applyBorder="1" applyAlignment="1">
      <alignment horizontal="center"/>
    </xf>
    <xf numFmtId="167" fontId="28" fillId="11" borderId="56" xfId="0" applyNumberFormat="1" applyFont="1" applyFill="1" applyBorder="1" applyAlignment="1">
      <alignment horizontal="center"/>
    </xf>
    <xf numFmtId="167" fontId="28" fillId="11" borderId="64" xfId="0" applyNumberFormat="1" applyFont="1" applyFill="1" applyBorder="1" applyAlignment="1">
      <alignment horizontal="center"/>
    </xf>
    <xf numFmtId="0" fontId="30" fillId="13" borderId="34" xfId="0" applyFont="1" applyFill="1" applyBorder="1" applyAlignment="1">
      <alignment horizontal="center" vertical="center" wrapText="1"/>
    </xf>
    <xf numFmtId="0" fontId="30" fillId="13" borderId="62" xfId="0" applyFont="1" applyFill="1" applyBorder="1" applyAlignment="1">
      <alignment horizontal="center" vertical="center" wrapText="1"/>
    </xf>
    <xf numFmtId="167" fontId="30" fillId="13" borderId="34" xfId="0" applyNumberFormat="1" applyFont="1" applyFill="1" applyBorder="1" applyAlignment="1">
      <alignment horizontal="center" vertical="center" wrapText="1"/>
    </xf>
    <xf numFmtId="167" fontId="30" fillId="13" borderId="62" xfId="0" applyNumberFormat="1" applyFont="1" applyFill="1" applyBorder="1" applyAlignment="1">
      <alignment horizontal="center" vertical="center" wrapText="1"/>
    </xf>
    <xf numFmtId="3" fontId="30" fillId="13" borderId="62" xfId="0" applyNumberFormat="1" applyFont="1" applyFill="1" applyBorder="1" applyAlignment="1">
      <alignment horizontal="center" vertical="center" wrapText="1"/>
    </xf>
    <xf numFmtId="0" fontId="0" fillId="4" borderId="34" xfId="0" applyFill="1" applyBorder="1" applyAlignment="1">
      <alignment horizontal="left" vertical="center" wrapText="1"/>
    </xf>
    <xf numFmtId="0" fontId="30" fillId="0" borderId="5" xfId="0" applyFont="1" applyBorder="1" applyAlignment="1">
      <alignment horizontal="center" vertical="center"/>
    </xf>
    <xf numFmtId="3" fontId="30" fillId="0" borderId="6" xfId="0" applyNumberFormat="1" applyFont="1" applyBorder="1" applyAlignment="1">
      <alignment horizontal="center" vertical="center"/>
    </xf>
    <xf numFmtId="0" fontId="0" fillId="4" borderId="9" xfId="0" applyFill="1" applyBorder="1" applyAlignment="1">
      <alignment horizontal="left" vertical="center" wrapText="1"/>
    </xf>
    <xf numFmtId="0" fontId="3" fillId="3" borderId="15" xfId="0" applyFont="1" applyFill="1" applyBorder="1"/>
    <xf numFmtId="0" fontId="3" fillId="3" borderId="55" xfId="0" applyFont="1" applyFill="1" applyBorder="1"/>
    <xf numFmtId="0" fontId="3" fillId="3" borderId="15" xfId="0" applyFont="1" applyFill="1" applyBorder="1" applyAlignment="1">
      <alignment horizontal="center"/>
    </xf>
    <xf numFmtId="3" fontId="3" fillId="3" borderId="15" xfId="0" applyNumberFormat="1" applyFont="1" applyFill="1" applyBorder="1" applyAlignment="1">
      <alignment horizontal="center"/>
    </xf>
    <xf numFmtId="0" fontId="0" fillId="0" borderId="21" xfId="0" applyBorder="1"/>
    <xf numFmtId="0" fontId="0" fillId="0" borderId="39" xfId="0" applyBorder="1"/>
    <xf numFmtId="0" fontId="0" fillId="0" borderId="21" xfId="0" applyBorder="1" applyAlignment="1">
      <alignment horizontal="center"/>
    </xf>
    <xf numFmtId="0" fontId="0" fillId="0" borderId="64" xfId="0" applyBorder="1" applyAlignment="1">
      <alignment horizontal="center"/>
    </xf>
    <xf numFmtId="167" fontId="0" fillId="0" borderId="64" xfId="0" applyNumberFormat="1" applyBorder="1" applyAlignment="1">
      <alignment horizontal="center"/>
    </xf>
    <xf numFmtId="3" fontId="0" fillId="0" borderId="21" xfId="0" applyNumberFormat="1" applyBorder="1" applyAlignment="1">
      <alignment horizontal="center"/>
    </xf>
    <xf numFmtId="3" fontId="0" fillId="0" borderId="64" xfId="1" applyNumberFormat="1" applyFont="1" applyFill="1" applyBorder="1" applyAlignment="1">
      <alignment horizontal="center"/>
    </xf>
    <xf numFmtId="0" fontId="3" fillId="3" borderId="37" xfId="0" applyFont="1" applyFill="1" applyBorder="1" applyAlignment="1">
      <alignment horizontal="center"/>
    </xf>
    <xf numFmtId="167" fontId="28" fillId="11" borderId="9" xfId="0" applyNumberFormat="1" applyFont="1" applyFill="1" applyBorder="1" applyAlignment="1">
      <alignment horizontal="center"/>
    </xf>
    <xf numFmtId="3" fontId="3" fillId="3" borderId="37" xfId="0" applyNumberFormat="1" applyFont="1" applyFill="1" applyBorder="1" applyAlignment="1">
      <alignment horizont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67" fontId="0" fillId="2" borderId="37" xfId="0" applyNumberFormat="1" applyFill="1" applyBorder="1" applyAlignment="1">
      <alignment horizontal="center" vertical="center" wrapText="1"/>
    </xf>
    <xf numFmtId="167" fontId="0" fillId="2" borderId="62" xfId="0" applyNumberFormat="1" applyFill="1" applyBorder="1" applyAlignment="1">
      <alignment horizontal="center" vertical="center" wrapText="1"/>
    </xf>
    <xf numFmtId="0" fontId="3" fillId="3" borderId="38" xfId="0" applyFont="1" applyFill="1" applyBorder="1"/>
    <xf numFmtId="164" fontId="3" fillId="5" borderId="41" xfId="1" applyNumberFormat="1" applyFont="1" applyFill="1" applyBorder="1" applyAlignment="1"/>
    <xf numFmtId="167" fontId="3" fillId="3" borderId="37" xfId="1" applyNumberFormat="1" applyFont="1" applyFill="1" applyBorder="1" applyAlignment="1"/>
    <xf numFmtId="167" fontId="3" fillId="3" borderId="41" xfId="1" applyNumberFormat="1" applyFont="1" applyFill="1" applyBorder="1" applyAlignment="1"/>
    <xf numFmtId="0" fontId="0" fillId="0" borderId="19" xfId="3" applyNumberFormat="1" applyFont="1" applyBorder="1" applyAlignment="1">
      <alignment horizontal="center" vertical="center"/>
    </xf>
    <xf numFmtId="167" fontId="0" fillId="0" borderId="20" xfId="0" applyNumberFormat="1" applyBorder="1" applyAlignment="1">
      <alignment horizontal="center" vertical="center"/>
    </xf>
    <xf numFmtId="167" fontId="0" fillId="0" borderId="18" xfId="0" applyNumberFormat="1" applyBorder="1" applyAlignment="1">
      <alignment horizontal="center" vertical="center"/>
    </xf>
    <xf numFmtId="3" fontId="28" fillId="11" borderId="37" xfId="0" applyNumberFormat="1" applyFont="1" applyFill="1" applyBorder="1" applyAlignment="1">
      <alignment horizontal="center"/>
    </xf>
    <xf numFmtId="0" fontId="0" fillId="0" borderId="57" xfId="0" applyBorder="1" applyAlignment="1">
      <alignment horizontal="left" vertical="center" wrapText="1"/>
    </xf>
    <xf numFmtId="0" fontId="6" fillId="6" borderId="60"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0" fillId="4" borderId="60" xfId="0" applyFill="1" applyBorder="1" applyAlignment="1">
      <alignment horizontal="left" vertical="center"/>
    </xf>
    <xf numFmtId="0" fontId="0" fillId="4" borderId="57" xfId="0" applyFill="1" applyBorder="1" applyAlignment="1">
      <alignment horizontal="left" vertical="center"/>
    </xf>
    <xf numFmtId="0" fontId="6" fillId="2" borderId="1" xfId="0" applyFont="1" applyFill="1" applyBorder="1" applyAlignment="1">
      <alignment horizontal="center" vertical="center" wrapText="1"/>
    </xf>
    <xf numFmtId="0" fontId="0" fillId="0" borderId="60" xfId="0" applyBorder="1" applyAlignment="1">
      <alignment horizontal="left" vertical="center" wrapText="1"/>
    </xf>
    <xf numFmtId="0" fontId="0" fillId="0" borderId="57"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6" fillId="2" borderId="45" xfId="0" applyFont="1" applyFill="1" applyBorder="1" applyAlignment="1">
      <alignment horizontal="center"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3" fontId="6" fillId="2" borderId="43" xfId="0" applyNumberFormat="1"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60"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6" xfId="1" applyNumberFormat="1" applyFont="1" applyFill="1" applyBorder="1" applyAlignment="1">
      <alignment horizontal="center" vertical="center" wrapText="1"/>
    </xf>
    <xf numFmtId="3" fontId="7" fillId="2" borderId="45" xfId="1" applyNumberFormat="1" applyFont="1" applyFill="1" applyBorder="1" applyAlignment="1">
      <alignment horizontal="center" vertical="center" wrapText="1"/>
    </xf>
    <xf numFmtId="164" fontId="7" fillId="6" borderId="56" xfId="1" applyNumberFormat="1" applyFont="1" applyFill="1" applyBorder="1" applyAlignment="1">
      <alignment horizontal="center" vertical="center" wrapText="1"/>
    </xf>
    <xf numFmtId="164" fontId="7" fillId="6" borderId="61"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59" xfId="0" applyBorder="1" applyAlignment="1">
      <alignment horizontal="left" vertical="center" wrapText="1"/>
    </xf>
    <xf numFmtId="0" fontId="0" fillId="0" borderId="66" xfId="0" applyBorder="1" applyAlignment="1">
      <alignment horizontal="left" vertical="center" wrapText="1"/>
    </xf>
    <xf numFmtId="0" fontId="0" fillId="4" borderId="50" xfId="0" applyFill="1" applyBorder="1" applyAlignment="1">
      <alignment horizontal="left" vertical="center"/>
    </xf>
    <xf numFmtId="0" fontId="6" fillId="2" borderId="60" xfId="0" applyFont="1" applyFill="1" applyBorder="1" applyAlignment="1">
      <alignment horizontal="center" vertical="center" wrapText="1"/>
    </xf>
    <xf numFmtId="164" fontId="7" fillId="2" borderId="56" xfId="1" applyNumberFormat="1" applyFont="1" applyFill="1" applyBorder="1" applyAlignment="1">
      <alignment horizontal="center" vertical="center" wrapText="1"/>
    </xf>
    <xf numFmtId="164" fontId="7" fillId="2" borderId="61" xfId="1" applyNumberFormat="1" applyFont="1" applyFill="1" applyBorder="1" applyAlignment="1">
      <alignment horizontal="center" vertical="center" wrapText="1"/>
    </xf>
    <xf numFmtId="0" fontId="21" fillId="0" borderId="43" xfId="7" applyFont="1" applyBorder="1" applyAlignment="1">
      <alignment horizontal="left" vertical="top" wrapText="1"/>
    </xf>
    <xf numFmtId="0" fontId="20" fillId="0" borderId="0" xfId="7" applyFont="1" applyAlignment="1">
      <alignment horizontal="left" vertical="center" wrapText="1"/>
    </xf>
    <xf numFmtId="0" fontId="17" fillId="0" borderId="0" xfId="7" applyAlignment="1">
      <alignment horizontal="left" vertical="center" wrapText="1"/>
    </xf>
    <xf numFmtId="0" fontId="24" fillId="0" borderId="36" xfId="7" applyFont="1" applyBorder="1" applyAlignment="1">
      <alignment horizontal="center" vertical="center"/>
    </xf>
    <xf numFmtId="0" fontId="24" fillId="0" borderId="27" xfId="7" applyFont="1" applyBorder="1" applyAlignment="1">
      <alignment horizontal="center" vertical="center"/>
    </xf>
    <xf numFmtId="0" fontId="24" fillId="0" borderId="33" xfId="7" applyFont="1" applyBorder="1" applyAlignment="1">
      <alignment horizontal="center" vertical="center"/>
    </xf>
  </cellXfs>
  <cellStyles count="11">
    <cellStyle name="Comma" xfId="1" builtinId="3"/>
    <cellStyle name="Currency" xfId="2" builtinId="4"/>
    <cellStyle name="Normal" xfId="0" builtinId="0"/>
    <cellStyle name="Normal - Style1 2 6" xfId="10"/>
    <cellStyle name="Normal 10 2" xfId="4"/>
    <cellStyle name="Normal 2" xfId="5"/>
    <cellStyle name="Normal 2 2" xfId="7"/>
    <cellStyle name="Normal 2 3" xfId="9"/>
    <cellStyle name="Normal 4" xfId="8"/>
    <cellStyle name="Normal_Revised Exhibit 1_021810_Eberts" xfId="6"/>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Primary Metric Electric (MWh) - 2020/21  TRM</c:v>
                </c:pt>
                <c:pt idx="1">
                  <c:v>Secondary Metric Electric (MWh) 2022 TRM</c:v>
                </c:pt>
                <c:pt idx="2">
                  <c:v>Primary Metric - Gas (Dth) - 2020/21 TRM</c:v>
                </c:pt>
                <c:pt idx="3">
                  <c:v>Secondary Metric - Gas (Dth) - 2022 TRM</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Primary Metric Electric (MWh) - 2020/21  TRM</c:v>
                </c:pt>
                <c:pt idx="1">
                  <c:v>Secondary Metric Electric (MWh) 2022 TRM</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13"/>
  <sheetViews>
    <sheetView zoomScaleNormal="100" workbookViewId="0">
      <selection activeCell="B4" sqref="B4"/>
    </sheetView>
  </sheetViews>
  <sheetFormatPr defaultRowHeight="14.5"/>
  <cols>
    <col min="1" max="1" width="3.81640625" customWidth="1"/>
    <col min="2" max="2" width="20.81640625" customWidth="1"/>
    <col min="3" max="14" width="6.7265625" customWidth="1"/>
    <col min="15" max="15" width="3.81640625" customWidth="1"/>
  </cols>
  <sheetData>
    <row r="1" spans="2:14" ht="15.5">
      <c r="B1" s="92" t="s">
        <v>22</v>
      </c>
    </row>
    <row r="2" spans="2:14">
      <c r="B2" s="399"/>
      <c r="C2" s="401" t="s">
        <v>23</v>
      </c>
      <c r="D2" s="401"/>
      <c r="E2" s="401"/>
      <c r="F2" s="401"/>
      <c r="G2" s="401"/>
      <c r="H2" s="401"/>
      <c r="I2" s="402" t="s">
        <v>24</v>
      </c>
      <c r="J2" s="402"/>
      <c r="K2" s="402"/>
      <c r="L2" s="402"/>
      <c r="M2" s="402"/>
      <c r="N2" s="402"/>
    </row>
    <row r="3" spans="2:14">
      <c r="B3" s="400"/>
      <c r="C3" s="128" t="s">
        <v>25</v>
      </c>
      <c r="D3" s="129" t="s">
        <v>26</v>
      </c>
      <c r="E3" s="129" t="s">
        <v>27</v>
      </c>
      <c r="F3" s="130" t="s">
        <v>28</v>
      </c>
      <c r="G3" s="131" t="s">
        <v>29</v>
      </c>
      <c r="H3" s="131" t="s">
        <v>30</v>
      </c>
      <c r="I3" s="99" t="s">
        <v>25</v>
      </c>
      <c r="J3" s="100" t="s">
        <v>26</v>
      </c>
      <c r="K3" s="100" t="s">
        <v>27</v>
      </c>
      <c r="L3" s="101" t="s">
        <v>28</v>
      </c>
      <c r="M3" s="102" t="s">
        <v>29</v>
      </c>
      <c r="N3" s="102" t="s">
        <v>30</v>
      </c>
    </row>
    <row r="4" spans="2:14" ht="32.15" customHeight="1">
      <c r="B4" s="133" t="s">
        <v>31</v>
      </c>
      <c r="C4" s="132">
        <v>1.6912953660334422</v>
      </c>
      <c r="D4" s="132">
        <v>7.6873094770242494</v>
      </c>
      <c r="E4" s="132">
        <v>0.88903672878263074</v>
      </c>
      <c r="F4" s="132">
        <v>0.55795752066447302</v>
      </c>
      <c r="G4" s="132">
        <v>0.69537437664100765</v>
      </c>
      <c r="H4" s="132">
        <v>2.3100122391922571</v>
      </c>
      <c r="I4" s="132"/>
      <c r="J4" s="132"/>
      <c r="K4" s="132"/>
      <c r="L4" s="132"/>
      <c r="M4" s="132"/>
      <c r="N4" s="132"/>
    </row>
    <row r="5" spans="2:14" ht="32.15" customHeight="1">
      <c r="B5" s="133" t="s">
        <v>32</v>
      </c>
      <c r="C5" s="132">
        <v>1.5948443461590431</v>
      </c>
      <c r="D5" s="132">
        <v>4.8944843843390915</v>
      </c>
      <c r="E5" s="132">
        <v>1.2080576718959766</v>
      </c>
      <c r="F5" s="132">
        <v>0.72342567722215156</v>
      </c>
      <c r="G5" s="132">
        <v>0.77418863545946359</v>
      </c>
      <c r="H5" s="132">
        <v>2.4269064669265794</v>
      </c>
      <c r="I5" s="132"/>
      <c r="J5" s="132"/>
      <c r="K5" s="132"/>
      <c r="L5" s="132"/>
      <c r="M5" s="132"/>
      <c r="N5" s="132"/>
    </row>
    <row r="6" spans="2:14" ht="32.15" customHeight="1">
      <c r="B6" s="133" t="s">
        <v>33</v>
      </c>
      <c r="C6" s="132">
        <v>1.1566903933099393</v>
      </c>
      <c r="D6" s="132" t="s">
        <v>34</v>
      </c>
      <c r="E6" s="132">
        <v>0.53532041561918309</v>
      </c>
      <c r="F6" s="132">
        <v>0.40193461054964258</v>
      </c>
      <c r="G6" s="132">
        <v>0.53532041561918309</v>
      </c>
      <c r="H6" s="132">
        <v>1.8430926324773469</v>
      </c>
      <c r="I6" s="132"/>
      <c r="J6" s="132"/>
      <c r="K6" s="132"/>
      <c r="L6" s="132"/>
      <c r="M6" s="132"/>
      <c r="N6" s="132"/>
    </row>
    <row r="7" spans="2:14" ht="32.15" customHeight="1">
      <c r="B7" s="133" t="s">
        <v>35</v>
      </c>
      <c r="C7" s="132">
        <v>2.1673843078328705</v>
      </c>
      <c r="D7" s="132" t="s">
        <v>34</v>
      </c>
      <c r="E7" s="132">
        <v>1.1973774224209452</v>
      </c>
      <c r="F7" s="132">
        <v>0.61763762208281969</v>
      </c>
      <c r="G7" s="132">
        <v>1.1973774224209452</v>
      </c>
      <c r="H7" s="132">
        <v>2.5803105235647585</v>
      </c>
      <c r="I7" s="132"/>
      <c r="J7" s="132"/>
      <c r="K7" s="132"/>
      <c r="L7" s="132"/>
      <c r="M7" s="132"/>
      <c r="N7" s="132"/>
    </row>
    <row r="8" spans="2:14" ht="32.15" customHeight="1">
      <c r="B8" s="133" t="s">
        <v>36</v>
      </c>
      <c r="C8" s="132">
        <v>1.320550239011598</v>
      </c>
      <c r="D8" s="132" t="s">
        <v>34</v>
      </c>
      <c r="E8" s="132">
        <v>0.68736707845391143</v>
      </c>
      <c r="F8" s="132">
        <v>0.46104163567252404</v>
      </c>
      <c r="G8" s="132">
        <v>0.68736707845391143</v>
      </c>
      <c r="H8" s="132">
        <v>2.4212356152064389</v>
      </c>
      <c r="I8" s="132"/>
      <c r="J8" s="132"/>
      <c r="K8" s="132"/>
      <c r="L8" s="132"/>
      <c r="M8" s="132"/>
      <c r="N8" s="132"/>
    </row>
    <row r="9" spans="2:14" ht="32.15" customHeight="1">
      <c r="B9" s="133" t="s">
        <v>37</v>
      </c>
      <c r="C9" s="132">
        <v>2.6591579921630468</v>
      </c>
      <c r="D9" s="132">
        <v>5.3822171119600686</v>
      </c>
      <c r="E9" s="132">
        <v>1.8722647599727713</v>
      </c>
      <c r="F9" s="132">
        <v>1.1010453482762954</v>
      </c>
      <c r="G9" s="132">
        <v>1.2801670844004864</v>
      </c>
      <c r="H9" s="132">
        <v>4.2927252504539677</v>
      </c>
      <c r="I9" s="132"/>
      <c r="J9" s="132"/>
      <c r="K9" s="132"/>
      <c r="L9" s="132"/>
      <c r="M9" s="132"/>
      <c r="N9" s="132"/>
    </row>
    <row r="10" spans="2:14" ht="32.15" customHeight="1">
      <c r="B10" s="133" t="s">
        <v>38</v>
      </c>
      <c r="C10" s="132">
        <v>2.7131402011740162</v>
      </c>
      <c r="D10" s="132">
        <v>6.5542957863130749</v>
      </c>
      <c r="E10" s="132">
        <v>2.0440083000075782</v>
      </c>
      <c r="F10" s="132">
        <v>1.1645817282483761</v>
      </c>
      <c r="G10" s="132">
        <v>1.2795247783397365</v>
      </c>
      <c r="H10" s="132">
        <v>3.5345223807170267</v>
      </c>
      <c r="I10" s="132"/>
      <c r="J10" s="132"/>
      <c r="K10" s="132"/>
      <c r="L10" s="132"/>
      <c r="M10" s="132"/>
      <c r="N10" s="132"/>
    </row>
    <row r="11" spans="2:14" ht="32.15" customHeight="1">
      <c r="B11" s="133" t="s">
        <v>39</v>
      </c>
      <c r="C11" s="132">
        <v>3.0086552480981523</v>
      </c>
      <c r="D11" s="132">
        <v>6.9250381014156801</v>
      </c>
      <c r="E11" s="132">
        <v>2.1024289273046839</v>
      </c>
      <c r="F11" s="132">
        <v>1.261493045835389</v>
      </c>
      <c r="G11" s="132">
        <v>1.4896355349071106</v>
      </c>
      <c r="H11" s="132">
        <v>4.7425549370832796</v>
      </c>
      <c r="I11" s="132"/>
      <c r="J11" s="132"/>
      <c r="K11" s="132"/>
      <c r="L11" s="132"/>
      <c r="M11" s="132"/>
      <c r="N11" s="132"/>
    </row>
    <row r="12" spans="2:14" ht="32.15" customHeight="1">
      <c r="B12" s="133" t="s">
        <v>40</v>
      </c>
      <c r="C12" s="132">
        <v>1.7697041995692719</v>
      </c>
      <c r="D12" s="132">
        <v>8.691895087549911</v>
      </c>
      <c r="E12" s="132">
        <v>1.4347158439768057</v>
      </c>
      <c r="F12" s="132">
        <v>0.99433350113585195</v>
      </c>
      <c r="G12" s="132">
        <v>1.2554983262758079</v>
      </c>
      <c r="H12" s="132">
        <v>4.0476319556364748</v>
      </c>
      <c r="I12" s="132"/>
      <c r="J12" s="132"/>
      <c r="K12" s="132"/>
      <c r="L12" s="132"/>
      <c r="M12" s="132"/>
      <c r="N12" s="132"/>
    </row>
    <row r="13" spans="2:14" ht="32.15" customHeight="1">
      <c r="B13" s="133" t="s">
        <v>41</v>
      </c>
      <c r="C13" s="132">
        <v>1.777775798885896</v>
      </c>
      <c r="D13" s="132">
        <v>5.2820759660436201</v>
      </c>
      <c r="E13" s="132">
        <v>1.1177960494504093</v>
      </c>
      <c r="F13" s="132">
        <v>0.87085527021510711</v>
      </c>
      <c r="G13" s="132">
        <v>0.88670629113442578</v>
      </c>
      <c r="H13" s="132">
        <v>3.0373520368635396</v>
      </c>
      <c r="I13" s="132"/>
      <c r="J13" s="132"/>
      <c r="K13" s="132"/>
      <c r="L13" s="132"/>
      <c r="M13" s="132"/>
      <c r="N13" s="132"/>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2"/>
  <sheetViews>
    <sheetView workbookViewId="0">
      <selection activeCell="F1" sqref="F1"/>
    </sheetView>
  </sheetViews>
  <sheetFormatPr defaultRowHeight="14.5"/>
  <cols>
    <col min="2" max="2" width="22.7265625" bestFit="1" customWidth="1"/>
  </cols>
  <sheetData>
    <row r="2" spans="2:2">
      <c r="B2" s="62" t="s">
        <v>42</v>
      </c>
    </row>
  </sheetData>
  <pageMargins left="0.7" right="0.7" top="0.75" bottom="0.75" header="0.3" footer="0.3"/>
  <pageSetup orientation="portrait" r:id="rId1"/>
  <headerFooter>
    <oddHeader>&amp;RAp A - Participant Def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X41"/>
  <sheetViews>
    <sheetView tabSelected="1" zoomScaleNormal="100" zoomScaleSheetLayoutView="100" workbookViewId="0">
      <selection activeCell="E1" sqref="E1"/>
    </sheetView>
  </sheetViews>
  <sheetFormatPr defaultColWidth="9.26953125" defaultRowHeight="14.5"/>
  <cols>
    <col min="1" max="1" width="4.26953125" customWidth="1"/>
    <col min="2" max="2" width="22.1796875" customWidth="1"/>
    <col min="3" max="3" width="35" customWidth="1"/>
    <col min="4" max="5" width="13.54296875" customWidth="1"/>
    <col min="6" max="7" width="14.54296875" style="2" customWidth="1"/>
    <col min="8" max="8" width="14.54296875" style="145" customWidth="1"/>
    <col min="9" max="9" width="14.54296875" style="3" customWidth="1"/>
    <col min="10" max="10" width="14.54296875" customWidth="1"/>
    <col min="11" max="11" width="16.1796875" customWidth="1"/>
    <col min="12" max="12" width="3.81640625" customWidth="1"/>
    <col min="14" max="14" width="9.26953125" customWidth="1"/>
  </cols>
  <sheetData>
    <row r="1" spans="1:13" ht="23.5">
      <c r="A1" s="1" t="s">
        <v>43</v>
      </c>
    </row>
    <row r="2" spans="1:13" ht="15.5">
      <c r="B2" s="143" t="s">
        <v>44</v>
      </c>
    </row>
    <row r="3" spans="1:13" ht="19" thickBot="1">
      <c r="A3" s="4"/>
      <c r="B3" s="4" t="s">
        <v>0</v>
      </c>
      <c r="C3" s="4"/>
      <c r="D3" s="4"/>
      <c r="E3" s="4"/>
      <c r="I3" s="10"/>
    </row>
    <row r="4" spans="1:13" ht="43.15" customHeight="1" thickBot="1">
      <c r="A4" t="s">
        <v>45</v>
      </c>
      <c r="B4" s="146"/>
      <c r="C4" s="146"/>
      <c r="D4" s="410" t="s">
        <v>73</v>
      </c>
      <c r="E4" s="410"/>
      <c r="F4" s="410"/>
      <c r="G4" s="410"/>
      <c r="H4" s="410"/>
      <c r="I4" s="410"/>
      <c r="J4" s="410"/>
      <c r="K4" s="410"/>
    </row>
    <row r="5" spans="1:13" ht="21" customHeight="1" thickBot="1">
      <c r="B5" s="147"/>
      <c r="C5" s="147"/>
      <c r="D5" s="20" t="s">
        <v>74</v>
      </c>
      <c r="E5" s="20" t="s">
        <v>75</v>
      </c>
      <c r="F5" s="5" t="s">
        <v>76</v>
      </c>
      <c r="G5" s="20" t="s">
        <v>77</v>
      </c>
      <c r="H5" s="148" t="s">
        <v>78</v>
      </c>
      <c r="I5" s="13" t="s">
        <v>79</v>
      </c>
      <c r="J5" s="149" t="s">
        <v>80</v>
      </c>
      <c r="K5" s="149" t="s">
        <v>81</v>
      </c>
    </row>
    <row r="6" spans="1:13" ht="52.5" customHeight="1" thickBot="1">
      <c r="B6" s="150"/>
      <c r="C6" s="151"/>
      <c r="D6" s="21" t="s">
        <v>82</v>
      </c>
      <c r="E6" s="21" t="s">
        <v>83</v>
      </c>
      <c r="F6" s="11" t="s">
        <v>84</v>
      </c>
      <c r="G6" s="22" t="s">
        <v>85</v>
      </c>
      <c r="H6" s="152" t="s">
        <v>86</v>
      </c>
      <c r="I6" s="153" t="s">
        <v>87</v>
      </c>
      <c r="J6" s="149" t="s">
        <v>88</v>
      </c>
      <c r="K6" s="149" t="s">
        <v>89</v>
      </c>
    </row>
    <row r="7" spans="1:13" ht="15" thickBot="1">
      <c r="B7" s="154" t="s">
        <v>51</v>
      </c>
      <c r="C7" s="155" t="s">
        <v>52</v>
      </c>
      <c r="D7" s="156"/>
      <c r="E7" s="157"/>
      <c r="F7" s="157"/>
      <c r="G7" s="157"/>
      <c r="H7" s="158"/>
      <c r="I7" s="159"/>
      <c r="J7" s="160"/>
      <c r="K7" s="161"/>
    </row>
    <row r="8" spans="1:13">
      <c r="B8" s="406" t="s">
        <v>53</v>
      </c>
      <c r="C8" s="30" t="s">
        <v>10</v>
      </c>
      <c r="D8" s="163">
        <v>16722.40655000004</v>
      </c>
      <c r="E8" s="164"/>
      <c r="F8" s="165">
        <v>16722.40655000004</v>
      </c>
      <c r="G8" s="166"/>
      <c r="H8" s="167">
        <v>16965.006137770153</v>
      </c>
      <c r="I8" s="167"/>
      <c r="J8" s="167">
        <v>314070.39821000199</v>
      </c>
      <c r="K8" s="168">
        <v>314070.39821000199</v>
      </c>
    </row>
    <row r="9" spans="1:13">
      <c r="B9" s="407"/>
      <c r="C9" s="169" t="s">
        <v>11</v>
      </c>
      <c r="D9" s="170">
        <v>197.39657999999923</v>
      </c>
      <c r="E9" s="171"/>
      <c r="F9" s="172">
        <v>0</v>
      </c>
      <c r="G9" s="173"/>
      <c r="H9" s="174">
        <v>0</v>
      </c>
      <c r="I9" s="174"/>
      <c r="J9" s="174">
        <v>2319.2623799999938</v>
      </c>
      <c r="K9" s="175">
        <v>2319.2623799999938</v>
      </c>
    </row>
    <row r="10" spans="1:13">
      <c r="B10" s="407"/>
      <c r="C10" s="169" t="s">
        <v>54</v>
      </c>
      <c r="D10" s="170">
        <v>8548.9919999999493</v>
      </c>
      <c r="E10" s="171"/>
      <c r="F10" s="172">
        <v>8548.9919999999493</v>
      </c>
      <c r="G10" s="173"/>
      <c r="H10" s="174">
        <v>8673.0161306685095</v>
      </c>
      <c r="I10" s="174"/>
      <c r="J10" s="174">
        <v>64427.01950000252</v>
      </c>
      <c r="K10" s="175">
        <v>64427.01950000252</v>
      </c>
    </row>
    <row r="11" spans="1:13">
      <c r="B11" s="407"/>
      <c r="C11" s="169" t="s">
        <v>12</v>
      </c>
      <c r="D11" s="170">
        <v>0</v>
      </c>
      <c r="E11" s="171"/>
      <c r="F11" s="172">
        <v>197.39657999999923</v>
      </c>
      <c r="G11" s="173"/>
      <c r="H11" s="174">
        <v>200.26030232322128</v>
      </c>
      <c r="I11" s="174"/>
      <c r="J11" s="174">
        <v>0</v>
      </c>
      <c r="K11" s="175">
        <v>0</v>
      </c>
    </row>
    <row r="12" spans="1:13" ht="15" thickBot="1">
      <c r="B12" s="407"/>
      <c r="C12" s="176" t="s">
        <v>55</v>
      </c>
      <c r="D12" s="170">
        <v>25468.795129999991</v>
      </c>
      <c r="E12" s="162">
        <v>161982.20000000001</v>
      </c>
      <c r="F12" s="172">
        <v>25468.795129999991</v>
      </c>
      <c r="G12" s="177">
        <v>0.15723206086841635</v>
      </c>
      <c r="H12" s="174">
        <v>25838.282570761883</v>
      </c>
      <c r="I12" s="174">
        <v>0</v>
      </c>
      <c r="J12" s="174">
        <v>380816.68009000446</v>
      </c>
      <c r="K12" s="178">
        <v>380816.68009000446</v>
      </c>
    </row>
    <row r="13" spans="1:13" ht="14.5" customHeight="1">
      <c r="B13" s="406" t="s">
        <v>56</v>
      </c>
      <c r="C13" s="30" t="s">
        <v>57</v>
      </c>
      <c r="D13" s="163">
        <v>330.04728000000011</v>
      </c>
      <c r="E13" s="180">
        <v>11876.6</v>
      </c>
      <c r="F13" s="165">
        <v>330.04728000000011</v>
      </c>
      <c r="G13" s="181">
        <v>2.778971086001045E-2</v>
      </c>
      <c r="H13" s="167">
        <v>334.83542660038563</v>
      </c>
      <c r="I13" s="167"/>
      <c r="J13" s="167">
        <v>8820.339270000004</v>
      </c>
      <c r="K13" s="182">
        <v>8820.339270000004</v>
      </c>
    </row>
    <row r="14" spans="1:13" ht="14.5" customHeight="1">
      <c r="B14" s="407"/>
      <c r="C14" s="28" t="s">
        <v>21</v>
      </c>
      <c r="D14" s="170">
        <v>582.48911000000055</v>
      </c>
      <c r="E14" s="162">
        <v>4240.3999999999996</v>
      </c>
      <c r="F14" s="172">
        <v>582.48911000000055</v>
      </c>
      <c r="G14" s="177">
        <v>0.13736654796717304</v>
      </c>
      <c r="H14" s="174">
        <v>590.93954550065996</v>
      </c>
      <c r="I14" s="174"/>
      <c r="J14" s="174">
        <v>5830.5980499999978</v>
      </c>
      <c r="K14" s="175">
        <v>5830.5980499999978</v>
      </c>
    </row>
    <row r="15" spans="1:13" ht="14.5" customHeight="1" thickBot="1">
      <c r="B15" s="407"/>
      <c r="C15" s="29" t="s">
        <v>13</v>
      </c>
      <c r="D15" s="170">
        <v>2498.7632600000006</v>
      </c>
      <c r="E15" s="162">
        <v>11507.2</v>
      </c>
      <c r="F15" s="172">
        <v>2498.7632600000006</v>
      </c>
      <c r="G15" s="177">
        <v>0.21714780832869859</v>
      </c>
      <c r="H15" s="174">
        <v>2535.013959622604</v>
      </c>
      <c r="I15" s="174"/>
      <c r="J15" s="174">
        <v>47636.120700000014</v>
      </c>
      <c r="K15" s="175">
        <v>47636.120700000014</v>
      </c>
    </row>
    <row r="16" spans="1:13" ht="33" customHeight="1" thickBot="1">
      <c r="B16" s="26" t="s">
        <v>14</v>
      </c>
      <c r="C16" s="26" t="s">
        <v>14</v>
      </c>
      <c r="D16" s="163">
        <v>11114.8</v>
      </c>
      <c r="E16" s="180">
        <v>46664.2</v>
      </c>
      <c r="F16" s="165">
        <v>11114.8</v>
      </c>
      <c r="G16" s="183">
        <v>0.23818687559199558</v>
      </c>
      <c r="H16" s="184">
        <v>11276.047478948969</v>
      </c>
      <c r="I16" s="167"/>
      <c r="J16" s="184">
        <v>11114.8</v>
      </c>
      <c r="K16" s="185">
        <v>11114.8</v>
      </c>
      <c r="L16" s="186"/>
      <c r="M16" s="186"/>
    </row>
    <row r="17" spans="2:24" ht="15" thickBot="1">
      <c r="B17" s="33" t="s">
        <v>58</v>
      </c>
      <c r="C17" s="35"/>
      <c r="D17" s="187">
        <v>39994.894779999988</v>
      </c>
      <c r="E17" s="188">
        <v>236270.60000000003</v>
      </c>
      <c r="F17" s="189">
        <v>39994.894779999988</v>
      </c>
      <c r="G17" s="190">
        <v>0.16927579978211416</v>
      </c>
      <c r="H17" s="191">
        <v>40575.118981434498</v>
      </c>
      <c r="I17" s="191">
        <v>0</v>
      </c>
      <c r="J17" s="191">
        <v>454218.53811000445</v>
      </c>
      <c r="K17" s="192">
        <v>454218.53811000445</v>
      </c>
    </row>
    <row r="18" spans="2:24" ht="15" thickBot="1">
      <c r="B18" s="15"/>
      <c r="C18" s="37"/>
      <c r="D18" s="194"/>
      <c r="E18" s="193"/>
      <c r="F18" s="195"/>
      <c r="G18" s="196"/>
      <c r="H18" s="195"/>
      <c r="I18" s="193"/>
      <c r="J18" s="193"/>
      <c r="K18" s="197"/>
    </row>
    <row r="19" spans="2:24" ht="15" thickBot="1">
      <c r="B19" s="36" t="s">
        <v>59</v>
      </c>
      <c r="C19" s="34" t="s">
        <v>60</v>
      </c>
      <c r="D19" s="199"/>
      <c r="E19" s="198"/>
      <c r="F19" s="200"/>
      <c r="G19" s="201"/>
      <c r="H19" s="202"/>
      <c r="I19" s="203"/>
      <c r="J19" s="203"/>
      <c r="K19" s="204"/>
    </row>
    <row r="20" spans="2:24" ht="15" thickBot="1">
      <c r="B20" s="31" t="s">
        <v>15</v>
      </c>
      <c r="C20" s="144" t="s">
        <v>61</v>
      </c>
      <c r="D20" s="163">
        <v>2826.3768277999998</v>
      </c>
      <c r="E20" s="180">
        <v>3452.2</v>
      </c>
      <c r="F20" s="165">
        <v>2826.3768277999998</v>
      </c>
      <c r="G20" s="181">
        <v>0.81871757945657841</v>
      </c>
      <c r="H20" s="205">
        <v>2867.3803670487973</v>
      </c>
      <c r="I20" s="167"/>
      <c r="J20" s="167">
        <v>45540.990128000005</v>
      </c>
      <c r="K20" s="206">
        <v>45540.990128000005</v>
      </c>
    </row>
    <row r="21" spans="2:24" ht="16.5">
      <c r="B21" s="408" t="s">
        <v>17</v>
      </c>
      <c r="C21" s="30" t="s">
        <v>90</v>
      </c>
      <c r="D21" s="208">
        <v>31.471800000000002</v>
      </c>
      <c r="E21" s="207">
        <v>10630.5</v>
      </c>
      <c r="F21" s="209">
        <v>31.471800000000002</v>
      </c>
      <c r="G21" s="210">
        <v>2.9605192606180332E-3</v>
      </c>
      <c r="H21" s="211">
        <v>31.928375773561935</v>
      </c>
      <c r="I21" s="211"/>
      <c r="J21" s="211">
        <v>629.43599999999992</v>
      </c>
      <c r="K21" s="212">
        <v>629.43599999999992</v>
      </c>
    </row>
    <row r="22" spans="2:24">
      <c r="B22" s="409"/>
      <c r="C22" s="29" t="s">
        <v>19</v>
      </c>
      <c r="D22" s="213">
        <v>0</v>
      </c>
      <c r="E22" s="162">
        <v>1209.2</v>
      </c>
      <c r="F22" s="214">
        <v>0</v>
      </c>
      <c r="G22" s="177" t="s">
        <v>1</v>
      </c>
      <c r="H22" s="174">
        <v>0</v>
      </c>
      <c r="I22" s="174"/>
      <c r="J22" s="174">
        <v>0</v>
      </c>
      <c r="K22" s="175">
        <v>0</v>
      </c>
    </row>
    <row r="23" spans="2:24" ht="15" thickBot="1">
      <c r="B23" s="409"/>
      <c r="C23" s="51" t="s">
        <v>20</v>
      </c>
      <c r="D23" s="217">
        <v>0</v>
      </c>
      <c r="E23" s="216">
        <v>4391.8</v>
      </c>
      <c r="F23" s="217">
        <v>0</v>
      </c>
      <c r="G23" s="218" t="s">
        <v>1</v>
      </c>
      <c r="H23" s="219">
        <v>0</v>
      </c>
      <c r="I23" s="219"/>
      <c r="J23" s="219">
        <v>0</v>
      </c>
      <c r="K23" s="178">
        <v>0</v>
      </c>
    </row>
    <row r="24" spans="2:24" s="10" customFormat="1" ht="15" thickBot="1">
      <c r="B24" s="9" t="s">
        <v>62</v>
      </c>
      <c r="C24" s="25"/>
      <c r="D24" s="187">
        <v>2857.8486277999996</v>
      </c>
      <c r="E24" s="188">
        <v>19683.7</v>
      </c>
      <c r="F24" s="189">
        <v>2857.8486277999996</v>
      </c>
      <c r="G24" s="190">
        <v>0.14518858892383035</v>
      </c>
      <c r="H24" s="191">
        <v>2899.3087428223594</v>
      </c>
      <c r="I24" s="191">
        <v>0</v>
      </c>
      <c r="J24" s="191">
        <v>46170.426128000006</v>
      </c>
      <c r="K24" s="192">
        <v>46170.426128000006</v>
      </c>
      <c r="L24"/>
      <c r="M24"/>
      <c r="N24"/>
      <c r="O24"/>
      <c r="P24"/>
      <c r="Q24"/>
      <c r="R24"/>
      <c r="S24"/>
      <c r="T24"/>
      <c r="U24"/>
      <c r="V24"/>
      <c r="W24"/>
      <c r="X24"/>
    </row>
    <row r="25" spans="2:24" ht="15" thickBot="1">
      <c r="B25" s="38"/>
      <c r="C25" s="37"/>
      <c r="D25" s="220"/>
      <c r="E25" s="221"/>
      <c r="F25" s="221"/>
      <c r="G25" s="222"/>
      <c r="H25" s="221"/>
      <c r="I25" s="221"/>
      <c r="J25" s="221"/>
      <c r="K25" s="223"/>
    </row>
    <row r="26" spans="2:24">
      <c r="B26" s="403" t="s">
        <v>63</v>
      </c>
      <c r="C26" s="224" t="s">
        <v>64</v>
      </c>
      <c r="D26" s="163">
        <v>0</v>
      </c>
      <c r="E26" s="164"/>
      <c r="F26" s="165">
        <v>0</v>
      </c>
      <c r="G26" s="225"/>
      <c r="H26" s="226">
        <v>0</v>
      </c>
      <c r="I26" s="167"/>
      <c r="J26" s="167">
        <v>0</v>
      </c>
      <c r="K26" s="212">
        <v>0</v>
      </c>
    </row>
    <row r="27" spans="2:24">
      <c r="B27" s="404"/>
      <c r="C27" s="224" t="s">
        <v>16</v>
      </c>
      <c r="D27" s="170">
        <v>956.00498999999672</v>
      </c>
      <c r="E27" s="171"/>
      <c r="F27" s="172">
        <v>956.00498999999672</v>
      </c>
      <c r="G27" s="227"/>
      <c r="H27" s="228">
        <v>0</v>
      </c>
      <c r="I27" s="174"/>
      <c r="J27" s="174">
        <v>9560.0499000000273</v>
      </c>
      <c r="K27" s="229">
        <v>9560.0499000000273</v>
      </c>
    </row>
    <row r="28" spans="2:24">
      <c r="B28" s="404"/>
      <c r="C28" s="224" t="s">
        <v>65</v>
      </c>
      <c r="D28" s="170">
        <v>129.35106000000002</v>
      </c>
      <c r="E28" s="171"/>
      <c r="F28" s="172">
        <v>129.35106000000002</v>
      </c>
      <c r="G28" s="227"/>
      <c r="H28" s="228">
        <v>0</v>
      </c>
      <c r="I28" s="174"/>
      <c r="J28" s="174">
        <v>1940.2658999999999</v>
      </c>
      <c r="K28" s="175">
        <v>1940.2658999999999</v>
      </c>
    </row>
    <row r="29" spans="2:24">
      <c r="B29" s="404"/>
      <c r="C29" s="224" t="s">
        <v>20</v>
      </c>
      <c r="D29" s="170">
        <v>0</v>
      </c>
      <c r="E29" s="171"/>
      <c r="F29" s="172">
        <v>0</v>
      </c>
      <c r="G29" s="227"/>
      <c r="H29" s="228">
        <v>0</v>
      </c>
      <c r="I29" s="174"/>
      <c r="J29" s="174">
        <v>0</v>
      </c>
      <c r="K29" s="175">
        <v>0</v>
      </c>
    </row>
    <row r="30" spans="2:24" ht="15" thickBot="1">
      <c r="B30" s="404"/>
      <c r="C30" s="230" t="s">
        <v>66</v>
      </c>
      <c r="D30" s="231">
        <v>1085.3560499999967</v>
      </c>
      <c r="E30" s="232">
        <v>4276.8</v>
      </c>
      <c r="F30" s="233">
        <v>1085.3560499999967</v>
      </c>
      <c r="G30" s="218">
        <v>0.25377760241301828</v>
      </c>
      <c r="H30" s="234">
        <v>0</v>
      </c>
      <c r="I30" s="174">
        <v>0</v>
      </c>
      <c r="J30" s="174">
        <v>11500.315800000028</v>
      </c>
      <c r="K30" s="235">
        <v>11500.315800000028</v>
      </c>
    </row>
    <row r="31" spans="2:24">
      <c r="B31" s="236" t="s">
        <v>67</v>
      </c>
      <c r="C31" s="237"/>
      <c r="D31" s="238"/>
      <c r="E31" s="239"/>
      <c r="F31" s="239"/>
      <c r="G31" s="240"/>
      <c r="H31" s="239"/>
      <c r="I31" s="239"/>
      <c r="J31" s="239"/>
      <c r="K31" s="241"/>
    </row>
    <row r="32" spans="2:24">
      <c r="B32" s="8" t="s">
        <v>68</v>
      </c>
      <c r="C32" s="12"/>
      <c r="D32" s="242"/>
      <c r="E32" s="243"/>
      <c r="F32" s="243"/>
      <c r="G32" s="244"/>
      <c r="H32" s="243"/>
      <c r="I32" s="243"/>
      <c r="J32" s="243"/>
      <c r="K32" s="175"/>
    </row>
    <row r="33" spans="2:24" ht="15" thickBot="1">
      <c r="B33" s="9" t="s">
        <v>69</v>
      </c>
      <c r="C33" s="14"/>
      <c r="D33" s="245"/>
      <c r="E33" s="246"/>
      <c r="F33" s="246"/>
      <c r="G33" s="247"/>
      <c r="H33" s="246"/>
      <c r="I33" s="246"/>
      <c r="J33" s="246"/>
      <c r="K33" s="248"/>
    </row>
    <row r="34" spans="2:24">
      <c r="B34" s="15"/>
      <c r="C34" s="16"/>
      <c r="D34" s="249"/>
      <c r="E34" s="250"/>
      <c r="F34" s="250"/>
      <c r="G34" s="251"/>
      <c r="H34" s="250"/>
      <c r="I34" s="250"/>
      <c r="J34" s="250"/>
      <c r="K34" s="197"/>
    </row>
    <row r="35" spans="2:24" ht="15" thickBot="1">
      <c r="B35" s="9" t="s">
        <v>70</v>
      </c>
      <c r="C35" s="14"/>
      <c r="D35" s="252">
        <v>43938.099457799981</v>
      </c>
      <c r="E35" s="252">
        <v>260231.10000000003</v>
      </c>
      <c r="F35" s="252">
        <v>43938.099457799981</v>
      </c>
      <c r="G35" s="253">
        <v>0.16884261511325885</v>
      </c>
      <c r="H35" s="252">
        <v>43474.427724256857</v>
      </c>
      <c r="I35" s="252">
        <v>0</v>
      </c>
      <c r="J35" s="252">
        <v>511889.28003800451</v>
      </c>
      <c r="K35" s="248">
        <v>511889.28003800451</v>
      </c>
    </row>
    <row r="36" spans="2:24" ht="16.5">
      <c r="B36" s="254" t="s">
        <v>71</v>
      </c>
      <c r="C36" s="10"/>
      <c r="D36" s="10"/>
      <c r="E36" s="10"/>
      <c r="F36" s="10"/>
      <c r="G36" s="10"/>
      <c r="H36" s="255"/>
      <c r="I36" s="10"/>
      <c r="J36" s="10"/>
      <c r="K36" s="256"/>
      <c r="L36" s="10"/>
      <c r="M36" s="10"/>
      <c r="N36" s="10"/>
      <c r="O36" s="10"/>
      <c r="P36" s="10"/>
      <c r="Q36" s="10"/>
      <c r="R36" s="10"/>
      <c r="S36" s="10"/>
      <c r="T36" s="10"/>
      <c r="U36" s="10"/>
      <c r="V36" s="10"/>
      <c r="W36" s="10"/>
      <c r="X36" s="10"/>
    </row>
    <row r="37" spans="2:24" ht="16.5">
      <c r="B37" s="257" t="s">
        <v>91</v>
      </c>
    </row>
    <row r="38" spans="2:24" ht="16.5">
      <c r="B38" s="19" t="s">
        <v>92</v>
      </c>
      <c r="K38" s="258"/>
    </row>
    <row r="39" spans="2:24">
      <c r="B39" t="s">
        <v>93</v>
      </c>
      <c r="K39" s="258"/>
      <c r="L39" s="258"/>
    </row>
    <row r="40" spans="2:24" ht="16.5">
      <c r="B40" s="259" t="s">
        <v>94</v>
      </c>
    </row>
    <row r="41" spans="2:24">
      <c r="B41" t="s">
        <v>72</v>
      </c>
    </row>
  </sheetData>
  <mergeCells count="5">
    <mergeCell ref="B26:B30"/>
    <mergeCell ref="D4:K4"/>
    <mergeCell ref="B8:B12"/>
    <mergeCell ref="B13:B15"/>
    <mergeCell ref="B21:B23"/>
  </mergeCells>
  <pageMargins left="0.7" right="0.7" top="0.75" bottom="0.75" header="0.3" footer="0.3"/>
  <pageSetup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B30"/>
  <sheetViews>
    <sheetView topLeftCell="A6" zoomScaleNormal="100" zoomScaleSheetLayoutView="100" workbookViewId="0">
      <selection activeCell="K14" sqref="K14"/>
    </sheetView>
  </sheetViews>
  <sheetFormatPr defaultColWidth="9.26953125" defaultRowHeight="14.5"/>
  <cols>
    <col min="1" max="1" width="4.26953125" customWidth="1"/>
    <col min="2" max="2" width="22.1796875" customWidth="1"/>
    <col min="3" max="3" width="35" customWidth="1"/>
    <col min="4" max="8" width="13.54296875" customWidth="1"/>
    <col min="9" max="9" width="14.54296875" customWidth="1"/>
    <col min="10" max="10" width="4.1796875" customWidth="1"/>
    <col min="11" max="11" width="16.26953125" customWidth="1"/>
    <col min="12" max="12" width="15.7265625" style="2" customWidth="1"/>
    <col min="13" max="13" width="21.453125" style="2" customWidth="1"/>
    <col min="14" max="14" width="13.54296875" customWidth="1"/>
    <col min="18" max="18" width="9.26953125" customWidth="1"/>
  </cols>
  <sheetData>
    <row r="1" spans="1:13" ht="23.5">
      <c r="A1" s="1" t="s">
        <v>95</v>
      </c>
      <c r="L1" s="58"/>
      <c r="M1" s="58"/>
    </row>
    <row r="2" spans="1:13" ht="15.5">
      <c r="B2" s="143" t="s">
        <v>96</v>
      </c>
      <c r="L2" s="58"/>
      <c r="M2" s="58"/>
    </row>
    <row r="3" spans="1:13" ht="19" thickBot="1">
      <c r="A3" s="4"/>
      <c r="B3" s="4" t="s">
        <v>0</v>
      </c>
      <c r="C3" s="4"/>
      <c r="D3" s="4"/>
      <c r="E3" s="4"/>
      <c r="F3" s="4"/>
      <c r="G3" s="4"/>
      <c r="H3" s="4"/>
      <c r="L3" s="58"/>
      <c r="M3" s="58"/>
    </row>
    <row r="4" spans="1:13" ht="43.15" customHeight="1" thickBot="1">
      <c r="A4" t="s">
        <v>45</v>
      </c>
      <c r="B4" s="146"/>
      <c r="C4" s="146"/>
      <c r="D4" s="413" t="s">
        <v>9</v>
      </c>
      <c r="E4" s="413"/>
      <c r="F4" s="414" t="s">
        <v>97</v>
      </c>
      <c r="G4" s="415"/>
      <c r="H4" s="416" t="s">
        <v>73</v>
      </c>
      <c r="I4" s="417"/>
      <c r="K4" s="260" t="s">
        <v>9</v>
      </c>
      <c r="L4" s="260"/>
      <c r="M4" s="260"/>
    </row>
    <row r="5" spans="1:13" ht="21" customHeight="1" thickBot="1">
      <c r="B5" s="147"/>
      <c r="C5" s="147"/>
      <c r="D5" s="261" t="s">
        <v>46</v>
      </c>
      <c r="E5" s="262" t="s">
        <v>47</v>
      </c>
      <c r="F5" s="46" t="s">
        <v>48</v>
      </c>
      <c r="G5" s="47" t="s">
        <v>98</v>
      </c>
      <c r="H5" s="41" t="s">
        <v>49</v>
      </c>
      <c r="I5" s="42" t="s">
        <v>50</v>
      </c>
      <c r="L5" s="58"/>
      <c r="M5" s="58"/>
    </row>
    <row r="6" spans="1:13" ht="52.5" customHeight="1" thickBot="1">
      <c r="B6" s="150"/>
      <c r="C6" s="150"/>
      <c r="D6" s="418" t="s">
        <v>99</v>
      </c>
      <c r="E6" s="419"/>
      <c r="F6" s="420" t="s">
        <v>100</v>
      </c>
      <c r="G6" s="421"/>
      <c r="H6" s="422" t="s">
        <v>101</v>
      </c>
      <c r="I6" s="423"/>
      <c r="L6" s="58"/>
      <c r="M6" s="58"/>
    </row>
    <row r="7" spans="1:13" ht="29.5" thickBot="1">
      <c r="B7" s="32" t="s">
        <v>51</v>
      </c>
      <c r="C7" s="34" t="s">
        <v>102</v>
      </c>
      <c r="D7" s="263" t="s">
        <v>103</v>
      </c>
      <c r="E7" s="264" t="s">
        <v>104</v>
      </c>
      <c r="F7" s="265" t="s">
        <v>103</v>
      </c>
      <c r="G7" s="266" t="s">
        <v>104</v>
      </c>
      <c r="H7" s="267" t="s">
        <v>103</v>
      </c>
      <c r="I7" s="268" t="s">
        <v>104</v>
      </c>
      <c r="J7" s="269"/>
      <c r="K7" s="269"/>
      <c r="L7" s="269"/>
      <c r="M7" s="269"/>
    </row>
    <row r="8" spans="1:13">
      <c r="B8" s="406" t="s">
        <v>105</v>
      </c>
      <c r="C8" s="30" t="s">
        <v>10</v>
      </c>
      <c r="D8" s="163">
        <v>36</v>
      </c>
      <c r="E8" s="270">
        <v>1577</v>
      </c>
      <c r="F8" s="271">
        <v>114.17530000000001</v>
      </c>
      <c r="G8" s="272">
        <v>4337.7225000000008</v>
      </c>
      <c r="H8" s="273">
        <v>359.48572000000001</v>
      </c>
      <c r="I8" s="274">
        <v>16362.920830000039</v>
      </c>
      <c r="J8" s="58"/>
      <c r="K8" s="58"/>
      <c r="L8" s="58"/>
      <c r="M8" s="58"/>
    </row>
    <row r="9" spans="1:13">
      <c r="B9" s="407"/>
      <c r="C9" s="169" t="s">
        <v>11</v>
      </c>
      <c r="D9" s="170">
        <v>0</v>
      </c>
      <c r="E9" s="275">
        <v>460</v>
      </c>
      <c r="F9" s="276">
        <v>0</v>
      </c>
      <c r="G9" s="277">
        <v>65.849999999999994</v>
      </c>
      <c r="H9" s="278">
        <v>0</v>
      </c>
      <c r="I9" s="279">
        <v>197.39657999999923</v>
      </c>
      <c r="J9" s="58"/>
      <c r="K9" s="58"/>
      <c r="L9" s="58"/>
      <c r="M9" s="58"/>
    </row>
    <row r="10" spans="1:13">
      <c r="B10" s="407"/>
      <c r="C10" s="280" t="s">
        <v>54</v>
      </c>
      <c r="D10" s="170">
        <v>0</v>
      </c>
      <c r="E10" s="281">
        <v>2167</v>
      </c>
      <c r="F10" s="282">
        <v>0</v>
      </c>
      <c r="G10" s="277">
        <v>209.30169000000001</v>
      </c>
      <c r="H10" s="278">
        <v>0</v>
      </c>
      <c r="I10" s="279">
        <v>8548.9919999999493</v>
      </c>
      <c r="J10" s="58"/>
      <c r="K10" s="58"/>
      <c r="L10" s="58"/>
      <c r="M10" s="58"/>
    </row>
    <row r="11" spans="1:13">
      <c r="B11" s="407"/>
      <c r="C11" s="280" t="s">
        <v>106</v>
      </c>
      <c r="D11" s="170">
        <v>0</v>
      </c>
      <c r="E11" s="281">
        <v>0</v>
      </c>
      <c r="F11" s="282">
        <v>0</v>
      </c>
      <c r="G11" s="277">
        <v>0</v>
      </c>
      <c r="H11" s="278">
        <v>0</v>
      </c>
      <c r="I11" s="279">
        <v>0</v>
      </c>
      <c r="J11" s="58"/>
      <c r="K11" s="58"/>
      <c r="L11" s="58"/>
      <c r="M11" s="58"/>
    </row>
    <row r="12" spans="1:13" ht="15" thickBot="1">
      <c r="B12" s="397"/>
      <c r="C12" s="283" t="s">
        <v>55</v>
      </c>
      <c r="D12" s="170">
        <f t="shared" ref="D12:I12" si="0">SUM(D8:D11)</f>
        <v>36</v>
      </c>
      <c r="E12" s="281">
        <f t="shared" si="0"/>
        <v>4204</v>
      </c>
      <c r="F12" s="284">
        <f t="shared" si="0"/>
        <v>114.17530000000001</v>
      </c>
      <c r="G12" s="285">
        <f t="shared" si="0"/>
        <v>4612.8741900000014</v>
      </c>
      <c r="H12" s="170">
        <f t="shared" si="0"/>
        <v>359.48572000000001</v>
      </c>
      <c r="I12" s="286">
        <f t="shared" si="0"/>
        <v>25109.309409999987</v>
      </c>
      <c r="J12" s="287"/>
      <c r="K12" s="58"/>
      <c r="L12" s="58"/>
      <c r="M12" s="58"/>
    </row>
    <row r="13" spans="1:13" ht="14.5" customHeight="1">
      <c r="B13" s="406" t="s">
        <v>56</v>
      </c>
      <c r="C13" s="30" t="s">
        <v>107</v>
      </c>
      <c r="D13" s="163">
        <v>0</v>
      </c>
      <c r="E13" s="274">
        <v>22</v>
      </c>
      <c r="F13" s="271">
        <v>0</v>
      </c>
      <c r="G13" s="272">
        <v>358.38376000000005</v>
      </c>
      <c r="H13" s="163">
        <v>0</v>
      </c>
      <c r="I13" s="274">
        <v>330.04728000000011</v>
      </c>
      <c r="J13" s="288"/>
      <c r="K13" s="58"/>
      <c r="L13" s="58"/>
      <c r="M13" s="58"/>
    </row>
    <row r="14" spans="1:13" ht="14.5" customHeight="1">
      <c r="B14" s="407"/>
      <c r="C14" s="28" t="s">
        <v>21</v>
      </c>
      <c r="D14" s="170">
        <v>0</v>
      </c>
      <c r="E14" s="279">
        <v>104</v>
      </c>
      <c r="F14" s="282">
        <v>0</v>
      </c>
      <c r="G14" s="277">
        <v>31.523199999999946</v>
      </c>
      <c r="H14" s="170">
        <v>0</v>
      </c>
      <c r="I14" s="279">
        <v>582.48911000000055</v>
      </c>
      <c r="J14" s="288"/>
      <c r="K14" s="58"/>
      <c r="L14" s="58"/>
      <c r="M14" s="58"/>
    </row>
    <row r="15" spans="1:13" ht="14.5" customHeight="1" thickBot="1">
      <c r="B15" s="407"/>
      <c r="C15" s="29" t="s">
        <v>13</v>
      </c>
      <c r="D15" s="289">
        <v>160</v>
      </c>
      <c r="E15" s="290">
        <v>0</v>
      </c>
      <c r="F15" s="291">
        <v>835.46578999999929</v>
      </c>
      <c r="G15" s="292">
        <v>0</v>
      </c>
      <c r="H15" s="289">
        <v>2498.7632600000006</v>
      </c>
      <c r="I15" s="290">
        <v>0</v>
      </c>
      <c r="J15" s="288"/>
      <c r="K15" s="58"/>
      <c r="L15" s="58"/>
      <c r="M15" s="58"/>
    </row>
    <row r="16" spans="1:13">
      <c r="B16" s="144" t="s">
        <v>14</v>
      </c>
      <c r="C16" s="144" t="s">
        <v>14</v>
      </c>
      <c r="D16" s="163">
        <v>0</v>
      </c>
      <c r="E16" s="274">
        <v>159699</v>
      </c>
      <c r="F16" s="271">
        <v>0</v>
      </c>
      <c r="G16" s="271">
        <v>225.3905</v>
      </c>
      <c r="H16" s="162">
        <v>0</v>
      </c>
      <c r="I16" s="274">
        <v>11114.8</v>
      </c>
      <c r="J16" s="293"/>
      <c r="K16" s="58"/>
      <c r="L16" s="58"/>
      <c r="M16" s="58"/>
    </row>
    <row r="17" spans="2:28" ht="15" thickBot="1">
      <c r="B17" s="33" t="s">
        <v>58</v>
      </c>
      <c r="C17" s="35"/>
      <c r="D17" s="294">
        <v>196</v>
      </c>
      <c r="E17" s="295">
        <v>164029</v>
      </c>
      <c r="F17" s="296">
        <v>949.64108999999928</v>
      </c>
      <c r="G17" s="296">
        <v>5228.1716500000011</v>
      </c>
      <c r="H17" s="294">
        <v>2858.2489800000008</v>
      </c>
      <c r="I17" s="295">
        <v>37136.645799999984</v>
      </c>
      <c r="J17" s="293"/>
      <c r="K17" s="2"/>
      <c r="L17" s="269"/>
      <c r="M17" s="269"/>
    </row>
    <row r="18" spans="2:28" ht="15" thickBot="1">
      <c r="B18" s="15"/>
      <c r="C18" s="37"/>
      <c r="D18" s="297"/>
      <c r="E18" s="298"/>
      <c r="F18" s="299"/>
      <c r="G18" s="300"/>
      <c r="H18" s="297"/>
      <c r="I18" s="197"/>
      <c r="J18" s="293"/>
      <c r="K18" s="2"/>
      <c r="L18" s="301"/>
      <c r="M18" s="301"/>
    </row>
    <row r="19" spans="2:28">
      <c r="B19" s="411" t="s">
        <v>3</v>
      </c>
      <c r="C19" s="302" t="s">
        <v>64</v>
      </c>
      <c r="D19" s="179">
        <v>0</v>
      </c>
      <c r="E19" s="274">
        <v>0</v>
      </c>
      <c r="F19" s="303">
        <v>0</v>
      </c>
      <c r="G19" s="272">
        <v>0</v>
      </c>
      <c r="H19" s="179">
        <v>0</v>
      </c>
      <c r="I19" s="274">
        <v>0</v>
      </c>
      <c r="J19" s="301"/>
      <c r="K19" s="301"/>
      <c r="L19" s="301"/>
      <c r="M19" s="301"/>
    </row>
    <row r="20" spans="2:28" ht="15" thickBot="1">
      <c r="B20" s="412"/>
      <c r="C20" s="304" t="s">
        <v>108</v>
      </c>
      <c r="D20" s="215">
        <v>0</v>
      </c>
      <c r="E20" s="286">
        <v>181</v>
      </c>
      <c r="F20" s="305">
        <v>0</v>
      </c>
      <c r="G20" s="306">
        <v>21.462619999999962</v>
      </c>
      <c r="H20" s="215">
        <v>0</v>
      </c>
      <c r="I20" s="286">
        <v>956.00498999999672</v>
      </c>
      <c r="J20" s="301"/>
      <c r="K20" s="301"/>
      <c r="L20" s="301"/>
      <c r="M20" s="301"/>
    </row>
    <row r="21" spans="2:28" ht="15" thickBot="1">
      <c r="B21" s="7" t="s">
        <v>109</v>
      </c>
      <c r="C21" s="39"/>
      <c r="D21" s="307"/>
      <c r="E21" s="308"/>
      <c r="F21" s="309"/>
      <c r="G21" s="310"/>
      <c r="H21" s="307"/>
      <c r="I21" s="308"/>
      <c r="J21" s="311"/>
      <c r="K21" s="269"/>
      <c r="L21" s="269"/>
      <c r="M21" s="269"/>
    </row>
    <row r="22" spans="2:28">
      <c r="B22" s="8" t="s">
        <v>68</v>
      </c>
      <c r="C22" s="12"/>
      <c r="D22" s="312"/>
      <c r="E22" s="313"/>
      <c r="F22" s="314"/>
      <c r="G22" s="315"/>
      <c r="H22" s="312"/>
      <c r="I22" s="316"/>
      <c r="J22" s="317"/>
      <c r="K22" s="27"/>
      <c r="L22" s="58"/>
      <c r="M22" s="58"/>
    </row>
    <row r="23" spans="2:28" ht="15" thickBot="1">
      <c r="B23" s="9" t="s">
        <v>69</v>
      </c>
      <c r="C23" s="14"/>
      <c r="D23" s="294">
        <v>0</v>
      </c>
      <c r="E23" s="295">
        <v>181</v>
      </c>
      <c r="F23" s="318">
        <v>0</v>
      </c>
      <c r="G23" s="319">
        <v>21.462619999999962</v>
      </c>
      <c r="H23" s="294">
        <v>0</v>
      </c>
      <c r="I23" s="320">
        <v>956.00498999999672</v>
      </c>
      <c r="J23" s="321"/>
      <c r="K23" s="322"/>
      <c r="L23" s="58"/>
      <c r="M23" s="58"/>
    </row>
    <row r="24" spans="2:28">
      <c r="B24" s="15"/>
      <c r="C24" s="16"/>
      <c r="D24" s="323"/>
      <c r="E24" s="324"/>
      <c r="F24" s="325"/>
      <c r="G24" s="326"/>
      <c r="H24" s="323"/>
      <c r="I24" s="324"/>
      <c r="J24" s="301"/>
      <c r="K24" s="301"/>
      <c r="L24" s="58"/>
      <c r="M24" s="58"/>
    </row>
    <row r="25" spans="2:28" ht="15" thickBot="1">
      <c r="B25" s="9" t="s">
        <v>70</v>
      </c>
      <c r="C25" s="14"/>
      <c r="D25" s="294">
        <v>196</v>
      </c>
      <c r="E25" s="295">
        <v>164210</v>
      </c>
      <c r="F25" s="296">
        <v>949.64108999999928</v>
      </c>
      <c r="G25" s="327">
        <v>5249.6342700000014</v>
      </c>
      <c r="H25" s="294">
        <v>2858.2489800000008</v>
      </c>
      <c r="I25" s="295">
        <v>38092.650789999978</v>
      </c>
      <c r="J25" s="311"/>
      <c r="K25" s="269"/>
      <c r="L25" s="58"/>
      <c r="M25" s="58"/>
    </row>
    <row r="26" spans="2:28" ht="15" thickBot="1">
      <c r="B26" s="17" t="s">
        <v>110</v>
      </c>
      <c r="C26" s="18"/>
      <c r="D26" s="328"/>
      <c r="E26" s="329"/>
      <c r="F26" s="330"/>
      <c r="G26" s="331"/>
      <c r="H26" s="332"/>
      <c r="I26" s="333"/>
      <c r="J26" s="311"/>
      <c r="K26" s="269"/>
      <c r="L26" s="58"/>
      <c r="M26" s="58"/>
    </row>
    <row r="27" spans="2:28" ht="16.5">
      <c r="B27" s="19" t="s">
        <v>111</v>
      </c>
      <c r="C27" s="10"/>
      <c r="D27" s="10"/>
      <c r="E27" s="10"/>
      <c r="F27" s="10"/>
      <c r="G27" s="10"/>
      <c r="H27" s="10"/>
      <c r="J27" s="10"/>
      <c r="K27" s="10"/>
      <c r="L27" s="334"/>
      <c r="M27" s="334"/>
      <c r="N27" s="10"/>
      <c r="O27" s="10"/>
      <c r="P27" s="10"/>
      <c r="Q27" s="10"/>
      <c r="R27" s="10"/>
      <c r="S27" s="10"/>
      <c r="T27" s="10"/>
      <c r="U27" s="10"/>
      <c r="V27" s="10"/>
      <c r="W27" s="10"/>
      <c r="X27" s="10"/>
      <c r="Y27" s="10"/>
      <c r="Z27" s="10"/>
      <c r="AA27" s="10"/>
      <c r="AB27" s="10"/>
    </row>
    <row r="28" spans="2:28">
      <c r="F28" s="110"/>
      <c r="G28" s="110"/>
      <c r="J28" s="335"/>
      <c r="K28" s="335"/>
    </row>
    <row r="29" spans="2:28">
      <c r="G29" s="2"/>
    </row>
    <row r="30" spans="2:28">
      <c r="F30" s="336"/>
      <c r="G30" s="336"/>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21"/>
  <sheetViews>
    <sheetView zoomScaleNormal="100" zoomScaleSheetLayoutView="100" workbookViewId="0">
      <selection activeCell="K7" sqref="K7"/>
    </sheetView>
  </sheetViews>
  <sheetFormatPr defaultColWidth="9.26953125" defaultRowHeight="14.5"/>
  <cols>
    <col min="1" max="1" width="4.26953125" customWidth="1"/>
    <col min="2" max="2" width="22.1796875" customWidth="1"/>
    <col min="3" max="3" width="35" customWidth="1"/>
    <col min="4" max="8" width="13.54296875" customWidth="1"/>
    <col min="9" max="9" width="14.54296875" customWidth="1"/>
    <col min="10" max="10" width="3.26953125" customWidth="1"/>
    <col min="11" max="11" width="16.26953125" style="293" customWidth="1"/>
    <col min="12" max="13" width="16.26953125" customWidth="1"/>
    <col min="14" max="15" width="15.7265625" style="2" customWidth="1"/>
    <col min="16" max="16" width="13.54296875" customWidth="1"/>
    <col min="20" max="20" width="9.26953125" customWidth="1"/>
  </cols>
  <sheetData>
    <row r="1" spans="1:30" ht="23.5">
      <c r="A1" s="1" t="s">
        <v>95</v>
      </c>
      <c r="K1" s="69"/>
      <c r="N1" s="58"/>
      <c r="O1" s="58"/>
    </row>
    <row r="2" spans="1:30" ht="15.5">
      <c r="B2" s="143" t="s">
        <v>112</v>
      </c>
      <c r="K2" s="69"/>
      <c r="N2" s="58"/>
      <c r="O2" s="58"/>
    </row>
    <row r="3" spans="1:30" ht="19" thickBot="1">
      <c r="A3" s="4"/>
      <c r="B3" s="4" t="s">
        <v>0</v>
      </c>
      <c r="C3" s="4"/>
      <c r="D3" s="4"/>
      <c r="E3" s="4"/>
      <c r="F3" s="4"/>
      <c r="G3" s="4"/>
      <c r="H3" s="4"/>
      <c r="K3" s="60"/>
      <c r="N3" s="58"/>
      <c r="O3" s="58"/>
    </row>
    <row r="4" spans="1:30" ht="43.15" customHeight="1" thickBot="1">
      <c r="A4" t="s">
        <v>45</v>
      </c>
      <c r="B4" s="398"/>
      <c r="C4" s="146"/>
      <c r="D4" s="427" t="s">
        <v>9</v>
      </c>
      <c r="E4" s="405"/>
      <c r="F4" s="414" t="s">
        <v>97</v>
      </c>
      <c r="G4" s="415"/>
      <c r="H4" s="416" t="s">
        <v>73</v>
      </c>
      <c r="I4" s="417"/>
      <c r="K4" s="69"/>
      <c r="M4" s="260" t="s">
        <v>9</v>
      </c>
      <c r="N4" s="260"/>
      <c r="O4" s="260"/>
    </row>
    <row r="5" spans="1:30" ht="21" customHeight="1" thickBot="1">
      <c r="B5" s="49"/>
      <c r="C5" s="147"/>
      <c r="D5" s="40" t="s">
        <v>46</v>
      </c>
      <c r="E5" s="42" t="s">
        <v>47</v>
      </c>
      <c r="F5" s="46" t="s">
        <v>48</v>
      </c>
      <c r="G5" s="47" t="s">
        <v>98</v>
      </c>
      <c r="H5" s="41" t="s">
        <v>49</v>
      </c>
      <c r="I5" s="42" t="s">
        <v>50</v>
      </c>
      <c r="K5" s="69"/>
      <c r="N5" s="58"/>
      <c r="O5" s="58"/>
    </row>
    <row r="6" spans="1:30" ht="52.5" customHeight="1" thickBot="1">
      <c r="B6" s="50"/>
      <c r="C6" s="150"/>
      <c r="D6" s="428" t="s">
        <v>99</v>
      </c>
      <c r="E6" s="429"/>
      <c r="F6" s="420" t="s">
        <v>100</v>
      </c>
      <c r="G6" s="421"/>
      <c r="H6" s="422" t="s">
        <v>101</v>
      </c>
      <c r="I6" s="423"/>
      <c r="K6" s="69"/>
      <c r="N6" s="58"/>
      <c r="O6" s="58"/>
    </row>
    <row r="7" spans="1:30" ht="29.5" thickBot="1">
      <c r="B7" s="36" t="s">
        <v>59</v>
      </c>
      <c r="C7" s="32" t="s">
        <v>60</v>
      </c>
      <c r="D7" s="94" t="s">
        <v>113</v>
      </c>
      <c r="E7" s="48" t="s">
        <v>114</v>
      </c>
      <c r="F7" s="94" t="s">
        <v>113</v>
      </c>
      <c r="G7" s="48" t="s">
        <v>114</v>
      </c>
      <c r="H7" s="94" t="s">
        <v>113</v>
      </c>
      <c r="I7" s="48" t="s">
        <v>114</v>
      </c>
      <c r="J7" s="269"/>
      <c r="K7" s="337"/>
      <c r="L7" s="269"/>
      <c r="M7" s="269"/>
      <c r="N7" s="269"/>
      <c r="O7" s="269"/>
    </row>
    <row r="8" spans="1:30" ht="15" thickBot="1">
      <c r="B8" s="31" t="s">
        <v>15</v>
      </c>
      <c r="C8" s="31" t="s">
        <v>16</v>
      </c>
      <c r="D8" s="338">
        <v>7</v>
      </c>
      <c r="E8" s="339">
        <v>0</v>
      </c>
      <c r="F8" s="340">
        <v>873.24627999999996</v>
      </c>
      <c r="G8" s="341">
        <v>0</v>
      </c>
      <c r="H8" s="342">
        <v>2826.3768277999998</v>
      </c>
      <c r="I8" s="343">
        <v>0</v>
      </c>
      <c r="J8" s="344"/>
      <c r="K8" s="69"/>
      <c r="L8" s="27"/>
      <c r="M8" s="27"/>
      <c r="N8" s="58"/>
      <c r="O8" s="58"/>
    </row>
    <row r="9" spans="1:30">
      <c r="B9" s="424" t="s">
        <v>17</v>
      </c>
      <c r="C9" s="30" t="s">
        <v>18</v>
      </c>
      <c r="D9" s="345">
        <v>0</v>
      </c>
      <c r="E9" s="352">
        <v>1</v>
      </c>
      <c r="F9" s="353">
        <v>0</v>
      </c>
      <c r="G9" s="354">
        <v>1.3</v>
      </c>
      <c r="H9" s="349">
        <v>0</v>
      </c>
      <c r="I9" s="350">
        <v>31.471800000000002</v>
      </c>
      <c r="J9" s="288"/>
      <c r="K9" s="288"/>
      <c r="L9" s="288"/>
      <c r="M9" s="27"/>
      <c r="N9" s="58"/>
      <c r="O9" s="58"/>
    </row>
    <row r="10" spans="1:30">
      <c r="B10" s="409"/>
      <c r="C10" s="29" t="s">
        <v>19</v>
      </c>
      <c r="D10" s="351">
        <v>0</v>
      </c>
      <c r="E10" s="393">
        <v>0</v>
      </c>
      <c r="F10" s="394">
        <v>0</v>
      </c>
      <c r="G10" s="395">
        <v>0</v>
      </c>
      <c r="H10" s="242">
        <v>0</v>
      </c>
      <c r="I10" s="355">
        <v>0</v>
      </c>
      <c r="J10" s="288"/>
      <c r="K10" s="288"/>
      <c r="L10" s="288"/>
      <c r="M10" s="27"/>
      <c r="N10" s="58"/>
      <c r="O10" s="58"/>
    </row>
    <row r="11" spans="1:30" ht="15" thickBot="1">
      <c r="B11" s="425"/>
      <c r="C11" s="51" t="s">
        <v>20</v>
      </c>
      <c r="D11" s="356">
        <v>0</v>
      </c>
      <c r="E11" s="339">
        <v>0</v>
      </c>
      <c r="F11" s="340">
        <v>0</v>
      </c>
      <c r="G11" s="341">
        <v>0</v>
      </c>
      <c r="H11" s="357">
        <v>0</v>
      </c>
      <c r="I11" s="358">
        <v>0</v>
      </c>
      <c r="J11" s="288"/>
      <c r="K11" s="288"/>
      <c r="L11" s="288"/>
      <c r="M11" s="58"/>
      <c r="N11" s="58"/>
      <c r="O11" s="58"/>
    </row>
    <row r="12" spans="1:30" s="10" customFormat="1" ht="15" thickBot="1">
      <c r="B12" s="17" t="s">
        <v>62</v>
      </c>
      <c r="C12" s="43"/>
      <c r="D12" s="359">
        <v>7</v>
      </c>
      <c r="E12" s="359">
        <v>1</v>
      </c>
      <c r="F12" s="360">
        <v>873.24627999999996</v>
      </c>
      <c r="G12" s="361">
        <v>1.3</v>
      </c>
      <c r="H12" s="396">
        <v>2826.3768277999998</v>
      </c>
      <c r="I12" s="396">
        <v>31.471800000000002</v>
      </c>
      <c r="J12" s="269"/>
      <c r="K12" s="337"/>
      <c r="L12" s="269"/>
      <c r="M12" s="269"/>
      <c r="N12" s="269"/>
      <c r="O12" s="269"/>
      <c r="P12"/>
      <c r="Q12"/>
      <c r="R12"/>
      <c r="S12"/>
      <c r="T12"/>
      <c r="U12"/>
      <c r="V12"/>
      <c r="W12"/>
      <c r="X12"/>
      <c r="Y12"/>
      <c r="Z12"/>
      <c r="AA12"/>
      <c r="AB12"/>
      <c r="AC12"/>
      <c r="AD12"/>
    </row>
    <row r="13" spans="1:30" ht="15" thickBot="1">
      <c r="B13" s="38"/>
      <c r="C13" s="45"/>
      <c r="D13" s="362"/>
      <c r="E13" s="363"/>
      <c r="F13" s="364"/>
      <c r="G13" s="365"/>
      <c r="H13" s="220"/>
      <c r="I13" s="366"/>
      <c r="J13" s="301"/>
      <c r="K13" s="301"/>
      <c r="L13" s="301"/>
      <c r="M13" s="301"/>
      <c r="N13" s="301"/>
      <c r="O13" s="301"/>
    </row>
    <row r="14" spans="1:30">
      <c r="B14" s="411" t="s">
        <v>3</v>
      </c>
      <c r="C14" s="367" t="s">
        <v>18</v>
      </c>
      <c r="D14" s="368">
        <v>0</v>
      </c>
      <c r="E14" s="346">
        <v>0</v>
      </c>
      <c r="F14" s="347">
        <v>0</v>
      </c>
      <c r="G14" s="348">
        <v>0</v>
      </c>
      <c r="H14" s="349">
        <v>0</v>
      </c>
      <c r="I14" s="369">
        <v>0</v>
      </c>
      <c r="J14" s="301"/>
      <c r="K14" s="301"/>
      <c r="L14" s="301"/>
      <c r="M14" s="301"/>
      <c r="N14" s="301"/>
      <c r="O14" s="301"/>
    </row>
    <row r="15" spans="1:30" ht="15.75" customHeight="1" thickBot="1">
      <c r="B15" s="426"/>
      <c r="C15" s="370" t="s">
        <v>20</v>
      </c>
      <c r="D15" s="338">
        <v>0</v>
      </c>
      <c r="E15" s="339">
        <v>1</v>
      </c>
      <c r="F15" s="340">
        <v>0</v>
      </c>
      <c r="G15" s="341">
        <v>0.75</v>
      </c>
      <c r="H15" s="357">
        <v>0</v>
      </c>
      <c r="I15" s="343">
        <v>129.35106000000002</v>
      </c>
      <c r="J15" s="301"/>
      <c r="K15" s="301"/>
      <c r="L15" s="301"/>
      <c r="M15" s="301"/>
      <c r="N15" s="301"/>
      <c r="O15" s="301"/>
    </row>
    <row r="16" spans="1:30" ht="15" thickBot="1">
      <c r="B16" s="371" t="s">
        <v>67</v>
      </c>
      <c r="C16" s="372"/>
      <c r="D16" s="373">
        <v>0</v>
      </c>
      <c r="E16" s="373">
        <v>0</v>
      </c>
      <c r="F16" s="360">
        <v>0</v>
      </c>
      <c r="G16" s="361">
        <v>0</v>
      </c>
      <c r="H16" s="374">
        <v>0</v>
      </c>
      <c r="I16" s="374">
        <v>0</v>
      </c>
      <c r="J16" s="269"/>
      <c r="K16" s="337"/>
      <c r="L16" s="269"/>
      <c r="M16" s="269"/>
      <c r="N16" s="269"/>
      <c r="O16" s="269"/>
    </row>
    <row r="17" spans="2:15" ht="15" thickBot="1">
      <c r="B17" s="375" t="s">
        <v>68</v>
      </c>
      <c r="C17" s="376"/>
      <c r="D17" s="377"/>
      <c r="E17" s="378"/>
      <c r="F17" s="377"/>
      <c r="G17" s="379"/>
      <c r="H17" s="380"/>
      <c r="I17" s="381"/>
      <c r="J17" s="27"/>
      <c r="K17" s="69"/>
      <c r="L17" s="27"/>
      <c r="M17" s="27"/>
      <c r="N17" s="58"/>
      <c r="O17" s="58"/>
    </row>
    <row r="18" spans="2:15" ht="15" thickBot="1">
      <c r="B18" s="17" t="s">
        <v>69</v>
      </c>
      <c r="C18" s="43"/>
      <c r="D18" s="382">
        <v>0</v>
      </c>
      <c r="E18" s="382">
        <v>1</v>
      </c>
      <c r="F18" s="383">
        <v>0</v>
      </c>
      <c r="G18" s="361">
        <v>0.75</v>
      </c>
      <c r="H18" s="384">
        <v>0</v>
      </c>
      <c r="I18" s="384">
        <v>129.35106000000002</v>
      </c>
      <c r="J18" s="322"/>
      <c r="K18" s="337"/>
      <c r="L18" s="322"/>
      <c r="M18" s="322"/>
      <c r="N18" s="269"/>
      <c r="O18" s="269"/>
    </row>
    <row r="19" spans="2:15" ht="15" thickBot="1">
      <c r="B19" s="15"/>
      <c r="C19" s="44"/>
      <c r="D19" s="385"/>
      <c r="E19" s="386"/>
      <c r="F19" s="387"/>
      <c r="G19" s="388"/>
      <c r="H19" s="323"/>
      <c r="I19" s="324"/>
      <c r="J19" s="301"/>
      <c r="K19" s="301"/>
      <c r="L19" s="301"/>
      <c r="M19" s="301"/>
      <c r="N19" s="301"/>
      <c r="O19" s="301"/>
    </row>
    <row r="20" spans="2:15" ht="15" thickBot="1">
      <c r="B20" s="9" t="s">
        <v>70</v>
      </c>
      <c r="C20" s="389"/>
      <c r="D20" s="359">
        <v>7</v>
      </c>
      <c r="E20" s="359">
        <v>2</v>
      </c>
      <c r="F20" s="360">
        <v>873.24627999999996</v>
      </c>
      <c r="G20" s="361">
        <v>2.0499999999999998</v>
      </c>
      <c r="H20" s="396">
        <v>2826.3768277999998</v>
      </c>
      <c r="I20" s="396">
        <v>160.82286000000002</v>
      </c>
      <c r="J20" s="269"/>
      <c r="K20" s="337"/>
      <c r="L20" s="269"/>
      <c r="M20" s="269"/>
      <c r="N20" s="269"/>
      <c r="O20" s="269"/>
    </row>
    <row r="21" spans="2:15" ht="15" thickBot="1">
      <c r="B21" s="17" t="s">
        <v>110</v>
      </c>
      <c r="C21" s="23"/>
      <c r="D21" s="24"/>
      <c r="E21" s="390"/>
      <c r="F21" s="391"/>
      <c r="G21" s="392"/>
      <c r="H21" s="24"/>
      <c r="I21" s="390"/>
      <c r="J21" s="269"/>
      <c r="K21" s="337"/>
      <c r="L21" s="269"/>
      <c r="M21" s="269"/>
      <c r="N21" s="269"/>
      <c r="O21" s="269"/>
    </row>
  </sheetData>
  <mergeCells count="8">
    <mergeCell ref="B9:B11"/>
    <mergeCell ref="B14:B15"/>
    <mergeCell ref="D4:E4"/>
    <mergeCell ref="F4:G4"/>
    <mergeCell ref="H4:I4"/>
    <mergeCell ref="D6:E6"/>
    <mergeCell ref="F6:G6"/>
    <mergeCell ref="H6:I6"/>
  </mergeCells>
  <pageMargins left="0.7" right="0.7" top="0.75" bottom="0.75" header="0.3" footer="0.3"/>
  <pageSetup scale="6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32"/>
  <sheetViews>
    <sheetView zoomScaleNormal="100" zoomScalePageLayoutView="50" workbookViewId="0">
      <selection activeCell="H1" sqref="H1"/>
    </sheetView>
  </sheetViews>
  <sheetFormatPr defaultColWidth="9.1796875" defaultRowHeight="14"/>
  <cols>
    <col min="1" max="1" width="3.7265625" style="65" customWidth="1"/>
    <col min="2" max="2" width="27.81640625" style="65" customWidth="1"/>
    <col min="3" max="4" width="14.7265625" style="65" customWidth="1"/>
    <col min="5" max="5" width="11.81640625" style="65" bestFit="1" customWidth="1"/>
    <col min="6" max="7" width="14.7265625" style="65" customWidth="1"/>
    <col min="8" max="8" width="11.81640625" style="65" bestFit="1" customWidth="1"/>
    <col min="9" max="10" width="3.7265625" style="65" customWidth="1"/>
    <col min="11" max="11" width="16.81640625" style="65" customWidth="1"/>
    <col min="12" max="15" width="14.7265625" style="65" customWidth="1"/>
    <col min="16" max="16384" width="9.1796875" style="65"/>
  </cols>
  <sheetData>
    <row r="1" spans="2:17" ht="18">
      <c r="B1" s="64" t="s">
        <v>116</v>
      </c>
      <c r="J1"/>
      <c r="K1"/>
      <c r="L1"/>
      <c r="M1"/>
      <c r="N1"/>
      <c r="O1"/>
      <c r="P1"/>
    </row>
    <row r="2" spans="2:17" customFormat="1" ht="12" customHeight="1"/>
    <row r="3" spans="2:17" ht="124.5" customHeight="1">
      <c r="B3" s="431" t="s">
        <v>117</v>
      </c>
      <c r="C3" s="431"/>
      <c r="D3" s="431"/>
      <c r="E3" s="431"/>
      <c r="F3" s="431"/>
      <c r="G3" s="431"/>
      <c r="H3" s="431"/>
      <c r="J3"/>
      <c r="K3"/>
      <c r="L3"/>
      <c r="M3"/>
      <c r="N3"/>
      <c r="O3"/>
      <c r="P3"/>
      <c r="Q3" s="66"/>
    </row>
    <row r="4" spans="2:17" customFormat="1" ht="14.15" customHeight="1"/>
    <row r="5" spans="2:17" customFormat="1" ht="15.5">
      <c r="B5" s="92" t="s">
        <v>118</v>
      </c>
    </row>
    <row r="6" spans="2:17" customFormat="1" ht="40" customHeight="1" thickBot="1">
      <c r="B6" s="53" t="s">
        <v>6</v>
      </c>
      <c r="C6" s="54" t="s">
        <v>119</v>
      </c>
      <c r="D6" s="54" t="s">
        <v>120</v>
      </c>
      <c r="E6" s="56" t="s">
        <v>8</v>
      </c>
      <c r="F6" s="54" t="s">
        <v>121</v>
      </c>
      <c r="G6" s="54" t="s">
        <v>7</v>
      </c>
      <c r="H6" s="56" t="s">
        <v>8</v>
      </c>
      <c r="L6" s="61" t="s">
        <v>122</v>
      </c>
      <c r="M6" s="61" t="s">
        <v>123</v>
      </c>
      <c r="N6" s="61" t="s">
        <v>124</v>
      </c>
      <c r="O6" s="61" t="s">
        <v>125</v>
      </c>
    </row>
    <row r="7" spans="2:17" customFormat="1" ht="14.5">
      <c r="B7" s="89" t="s">
        <v>2</v>
      </c>
      <c r="C7" s="104" t="e">
        <f>#REF!</f>
        <v>#REF!</v>
      </c>
      <c r="D7" s="105" t="e">
        <f>#REF!</f>
        <v>#REF!</v>
      </c>
      <c r="E7" s="84" t="e">
        <f>#REF!</f>
        <v>#REF!</v>
      </c>
      <c r="F7" s="104" t="e">
        <f>#REF!</f>
        <v>#REF!</v>
      </c>
      <c r="G7" s="105" t="e">
        <f>#REF!</f>
        <v>#REF!</v>
      </c>
      <c r="H7" s="107" t="e">
        <f>#REF!</f>
        <v>#REF!</v>
      </c>
      <c r="K7" s="12" t="s">
        <v>126</v>
      </c>
      <c r="L7" s="67" t="e">
        <f>$C$10</f>
        <v>#REF!</v>
      </c>
      <c r="M7" s="67">
        <f>$C$17</f>
        <v>0</v>
      </c>
      <c r="N7" s="67" t="e">
        <f>F10</f>
        <v>#REF!</v>
      </c>
      <c r="O7" s="67">
        <f>F17</f>
        <v>0</v>
      </c>
    </row>
    <row r="8" spans="2:17" customFormat="1" ht="14.5">
      <c r="B8" s="90" t="s">
        <v>36</v>
      </c>
      <c r="C8" s="106" t="e">
        <f>#REF!</f>
        <v>#REF!</v>
      </c>
      <c r="D8" s="6" t="e">
        <f>#REF!</f>
        <v>#REF!</v>
      </c>
      <c r="E8" s="85" t="e">
        <f>#REF!</f>
        <v>#REF!</v>
      </c>
      <c r="F8" s="106" t="e">
        <f>#REF!</f>
        <v>#REF!</v>
      </c>
      <c r="G8" s="6" t="e">
        <f>#REF!</f>
        <v>#REF!</v>
      </c>
      <c r="H8" s="108" t="e">
        <f>#REF!</f>
        <v>#REF!</v>
      </c>
      <c r="K8" s="12" t="s">
        <v>127</v>
      </c>
      <c r="L8" s="57" t="e">
        <f>#REF!</f>
        <v>#REF!</v>
      </c>
      <c r="M8" s="134">
        <v>3625802.1097407416</v>
      </c>
      <c r="N8" s="58"/>
      <c r="O8" s="59"/>
    </row>
    <row r="9" spans="2:17" customFormat="1" ht="14.5">
      <c r="B9" s="90" t="s">
        <v>4</v>
      </c>
      <c r="C9" s="106" t="e">
        <f>#REF!</f>
        <v>#REF!</v>
      </c>
      <c r="D9" s="6" t="e">
        <f>#REF!</f>
        <v>#REF!</v>
      </c>
      <c r="E9" s="85" t="e">
        <f>#REF!</f>
        <v>#REF!</v>
      </c>
      <c r="F9" s="106" t="e">
        <f>#REF!</f>
        <v>#REF!</v>
      </c>
      <c r="G9" s="6" t="e">
        <f>#REF!</f>
        <v>#REF!</v>
      </c>
      <c r="H9" s="108" t="e">
        <f>#REF!</f>
        <v>#REF!</v>
      </c>
      <c r="K9" s="65"/>
      <c r="L9" s="65"/>
      <c r="M9" s="65"/>
      <c r="N9" s="65"/>
      <c r="O9" s="65"/>
      <c r="P9" s="65"/>
      <c r="Q9" s="65"/>
    </row>
    <row r="10" spans="2:17" customFormat="1" ht="29.5" thickBot="1">
      <c r="B10" s="91" t="s">
        <v>5</v>
      </c>
      <c r="C10" s="86" t="e">
        <f>SUM(C7:C9)</f>
        <v>#REF!</v>
      </c>
      <c r="D10" s="87" t="e">
        <f>SUM(D7:D9)</f>
        <v>#REF!</v>
      </c>
      <c r="E10" s="88" t="e">
        <f>#REF!</f>
        <v>#REF!</v>
      </c>
      <c r="F10" s="86" t="e">
        <f t="shared" ref="F10:G10" si="0">SUM(F7:F9)</f>
        <v>#REF!</v>
      </c>
      <c r="G10" s="87" t="e">
        <f t="shared" si="0"/>
        <v>#REF!</v>
      </c>
      <c r="H10" s="88" t="e">
        <f>#REF!</f>
        <v>#REF!</v>
      </c>
      <c r="K10" s="62" t="s">
        <v>128</v>
      </c>
    </row>
    <row r="11" spans="2:17" customFormat="1" ht="14.5"/>
    <row r="12" spans="2:17" customFormat="1" ht="15.5">
      <c r="B12" s="92" t="s">
        <v>129</v>
      </c>
    </row>
    <row r="13" spans="2:17" customFormat="1" ht="24.5" thickBot="1">
      <c r="B13" s="53" t="s">
        <v>6</v>
      </c>
      <c r="C13" s="54" t="s">
        <v>119</v>
      </c>
      <c r="D13" s="54" t="s">
        <v>120</v>
      </c>
      <c r="E13" s="56" t="s">
        <v>8</v>
      </c>
      <c r="F13" s="54" t="s">
        <v>121</v>
      </c>
      <c r="G13" s="54" t="s">
        <v>7</v>
      </c>
      <c r="H13" s="56" t="s">
        <v>8</v>
      </c>
    </row>
    <row r="14" spans="2:17" customFormat="1" ht="14.5">
      <c r="B14" s="89" t="s">
        <v>2</v>
      </c>
      <c r="C14" s="136"/>
      <c r="D14" s="137"/>
      <c r="E14" s="138"/>
      <c r="F14" s="136"/>
      <c r="G14" s="83" t="e">
        <f>G7</f>
        <v>#REF!</v>
      </c>
      <c r="H14" s="84" t="e">
        <f>ROUND(F14/G14,3)</f>
        <v>#REF!</v>
      </c>
    </row>
    <row r="15" spans="2:17" customFormat="1" ht="14.5">
      <c r="B15" s="90" t="s">
        <v>36</v>
      </c>
      <c r="C15" s="139"/>
      <c r="D15" s="140"/>
      <c r="E15" s="141"/>
      <c r="F15" s="139"/>
      <c r="G15" s="57" t="e">
        <f t="shared" ref="G15:G16" si="1">G8</f>
        <v>#REF!</v>
      </c>
      <c r="H15" s="85" t="e">
        <f t="shared" ref="H15:H17" si="2">ROUND(F15/G15,3)</f>
        <v>#REF!</v>
      </c>
    </row>
    <row r="16" spans="2:17" customFormat="1" ht="14.5">
      <c r="B16" s="90" t="s">
        <v>4</v>
      </c>
      <c r="C16" s="139"/>
      <c r="D16" s="140"/>
      <c r="E16" s="141"/>
      <c r="F16" s="139"/>
      <c r="G16" s="57" t="e">
        <f t="shared" si="1"/>
        <v>#REF!</v>
      </c>
      <c r="H16" s="85" t="e">
        <f t="shared" si="2"/>
        <v>#REF!</v>
      </c>
    </row>
    <row r="17" spans="2:17" customFormat="1" ht="29.5" thickBot="1">
      <c r="B17" s="91" t="s">
        <v>5</v>
      </c>
      <c r="C17" s="86">
        <f>SUM(C14:C16)</f>
        <v>0</v>
      </c>
      <c r="D17" s="87">
        <f>SUM(D14:D16)</f>
        <v>0</v>
      </c>
      <c r="E17" s="88" t="e">
        <f t="shared" ref="E17" si="3">ROUND(C17/D17,3)</f>
        <v>#DIV/0!</v>
      </c>
      <c r="F17" s="86">
        <f>SUM(F14:F16)</f>
        <v>0</v>
      </c>
      <c r="G17" s="87" t="e">
        <f>SUM(G14:G16)</f>
        <v>#REF!</v>
      </c>
      <c r="H17" s="88" t="e">
        <f t="shared" si="2"/>
        <v>#REF!</v>
      </c>
    </row>
    <row r="18" spans="2:17" customFormat="1" ht="39.75" customHeight="1">
      <c r="B18" s="430" t="s">
        <v>130</v>
      </c>
      <c r="C18" s="430"/>
      <c r="D18" s="430"/>
      <c r="E18" s="430"/>
      <c r="F18" s="430"/>
      <c r="G18" s="430"/>
    </row>
    <row r="19" spans="2:17" customFormat="1" ht="15" customHeight="1">
      <c r="B19" s="103"/>
      <c r="C19" s="103"/>
      <c r="D19" s="103"/>
      <c r="E19" s="103"/>
      <c r="F19" s="103"/>
      <c r="G19" s="103"/>
      <c r="K19" s="62" t="s">
        <v>131</v>
      </c>
    </row>
    <row r="20" spans="2:17" customFormat="1" ht="14.5">
      <c r="B20" s="68"/>
      <c r="C20" s="52"/>
      <c r="D20" s="52"/>
      <c r="E20" s="52"/>
      <c r="F20" s="52"/>
      <c r="G20" s="52"/>
      <c r="H20" s="52"/>
    </row>
    <row r="21" spans="2:17" customFormat="1" ht="14.5">
      <c r="B21" s="55"/>
      <c r="C21" s="69"/>
      <c r="D21" s="69"/>
      <c r="E21" s="70"/>
      <c r="F21" s="70"/>
      <c r="G21" s="70"/>
      <c r="H21" s="70"/>
    </row>
    <row r="22" spans="2:17" customFormat="1" ht="14.5">
      <c r="B22" s="55"/>
      <c r="C22" s="69"/>
      <c r="D22" s="69"/>
      <c r="E22" s="70"/>
      <c r="F22" s="70"/>
      <c r="G22" s="70"/>
      <c r="H22" s="70"/>
    </row>
    <row r="23" spans="2:17" customFormat="1" ht="14.5">
      <c r="B23" s="55"/>
      <c r="C23" s="69"/>
      <c r="D23" s="69"/>
      <c r="E23" s="70"/>
      <c r="F23" s="70"/>
      <c r="G23" s="70"/>
      <c r="H23" s="70"/>
    </row>
    <row r="24" spans="2:17" customFormat="1" ht="14.5">
      <c r="B24" s="55"/>
      <c r="C24" s="69"/>
      <c r="D24" s="69"/>
      <c r="E24" s="70"/>
      <c r="F24" s="70"/>
      <c r="G24" s="70"/>
      <c r="H24" s="70"/>
    </row>
    <row r="25" spans="2:17" customFormat="1" ht="14.5">
      <c r="B25" s="55"/>
      <c r="C25" s="69"/>
      <c r="D25" s="69"/>
      <c r="E25" s="70"/>
      <c r="F25" s="70"/>
      <c r="G25" s="70"/>
      <c r="H25" s="70"/>
    </row>
    <row r="26" spans="2:17" customFormat="1" ht="14.5">
      <c r="B26" s="55"/>
      <c r="C26" s="69"/>
      <c r="D26" s="69"/>
      <c r="E26" s="70"/>
      <c r="F26" s="70"/>
      <c r="G26" s="70"/>
      <c r="H26" s="70"/>
    </row>
    <row r="27" spans="2:17" customFormat="1" ht="14.5">
      <c r="B27" s="55"/>
      <c r="C27" s="69"/>
      <c r="D27" s="69"/>
      <c r="E27" s="70"/>
      <c r="F27" s="70"/>
      <c r="G27" s="70"/>
      <c r="H27" s="70"/>
    </row>
    <row r="28" spans="2:17" customFormat="1" ht="14.5">
      <c r="B28" s="55"/>
      <c r="C28" s="69"/>
      <c r="D28" s="69"/>
      <c r="E28" s="70"/>
      <c r="F28" s="70"/>
      <c r="G28" s="70"/>
      <c r="H28" s="70"/>
    </row>
    <row r="29" spans="2:17" customFormat="1" ht="14.5">
      <c r="B29" s="55"/>
      <c r="C29" s="69"/>
      <c r="D29" s="69"/>
      <c r="E29" s="70"/>
      <c r="F29" s="70"/>
      <c r="G29" s="70"/>
      <c r="H29" s="70"/>
    </row>
    <row r="30" spans="2:17" customFormat="1" ht="14.5"/>
    <row r="31" spans="2:17" customFormat="1" ht="14.5"/>
    <row r="32" spans="2:17" ht="14.5">
      <c r="K32"/>
      <c r="L32"/>
      <c r="M32"/>
      <c r="N32"/>
      <c r="O32"/>
      <c r="P32"/>
      <c r="Q32" t="s">
        <v>132</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6"/>
  <sheetViews>
    <sheetView zoomScaleNormal="100" workbookViewId="0"/>
  </sheetViews>
  <sheetFormatPr defaultColWidth="9.1796875" defaultRowHeight="14"/>
  <cols>
    <col min="1" max="1" width="4.1796875" style="65" customWidth="1"/>
    <col min="2" max="2" width="37.453125" style="65" customWidth="1"/>
    <col min="3" max="4" width="25.7265625" style="65" customWidth="1"/>
    <col min="5" max="5" width="3.54296875" style="65" customWidth="1"/>
    <col min="6" max="16384" width="9.1796875" style="65"/>
  </cols>
  <sheetData>
    <row r="1" spans="2:4" ht="18">
      <c r="B1" s="64" t="s">
        <v>133</v>
      </c>
    </row>
    <row r="2" spans="2:4" customFormat="1" ht="14.5"/>
    <row r="3" spans="2:4" ht="104.25" customHeight="1">
      <c r="B3" s="432" t="s">
        <v>134</v>
      </c>
      <c r="C3" s="432"/>
      <c r="D3" s="432"/>
    </row>
    <row r="5" spans="2:4" ht="21" customHeight="1">
      <c r="B5" s="433" t="s">
        <v>135</v>
      </c>
      <c r="C5" s="434"/>
      <c r="D5" s="435"/>
    </row>
    <row r="6" spans="2:4" ht="18" customHeight="1">
      <c r="B6" s="95" t="s">
        <v>115</v>
      </c>
      <c r="C6" s="96" t="s">
        <v>136</v>
      </c>
      <c r="D6" s="96" t="s">
        <v>137</v>
      </c>
    </row>
    <row r="7" spans="2:4" ht="18" customHeight="1">
      <c r="B7" s="97" t="s">
        <v>31</v>
      </c>
      <c r="C7" s="142"/>
      <c r="D7" s="142"/>
    </row>
    <row r="8" spans="2:4" ht="18" customHeight="1">
      <c r="B8" s="97" t="s">
        <v>138</v>
      </c>
      <c r="C8" s="142"/>
      <c r="D8" s="142"/>
    </row>
    <row r="9" spans="2:4" ht="18" customHeight="1">
      <c r="B9" s="97" t="s">
        <v>139</v>
      </c>
      <c r="C9" s="142"/>
      <c r="D9" s="142"/>
    </row>
    <row r="10" spans="2:4" ht="18" customHeight="1">
      <c r="B10" s="97" t="s">
        <v>140</v>
      </c>
      <c r="C10" s="142"/>
      <c r="D10" s="142"/>
    </row>
    <row r="11" spans="2:4" ht="18" customHeight="1">
      <c r="B11" s="97" t="s">
        <v>141</v>
      </c>
      <c r="C11" s="142"/>
      <c r="D11" s="142"/>
    </row>
    <row r="12" spans="2:4" ht="18" customHeight="1">
      <c r="B12" s="97" t="s">
        <v>38</v>
      </c>
      <c r="C12" s="142"/>
      <c r="D12" s="142"/>
    </row>
    <row r="13" spans="2:4" ht="18" customHeight="1">
      <c r="B13" s="97" t="s">
        <v>39</v>
      </c>
      <c r="C13" s="142"/>
      <c r="D13" s="142"/>
    </row>
    <row r="14" spans="2:4" ht="18" customHeight="1">
      <c r="B14" s="97" t="s">
        <v>40</v>
      </c>
      <c r="C14" s="142"/>
      <c r="D14" s="142"/>
    </row>
    <row r="15" spans="2:4" ht="18" customHeight="1">
      <c r="B15" s="97" t="s">
        <v>41</v>
      </c>
      <c r="C15" s="142"/>
      <c r="D15" s="142"/>
    </row>
    <row r="16" spans="2:4" ht="18" customHeight="1">
      <c r="B16" s="98" t="s">
        <v>142</v>
      </c>
      <c r="C16" s="135">
        <f>SUM(C7:C15)</f>
        <v>0</v>
      </c>
      <c r="D16" s="135">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G63"/>
  <sheetViews>
    <sheetView zoomScaleNormal="100" workbookViewId="0">
      <pane ySplit="3" topLeftCell="A4" activePane="bottomLeft" state="frozen"/>
      <selection activeCell="F1" sqref="F1"/>
      <selection pane="bottomLeft" activeCell="G1" sqref="G1"/>
    </sheetView>
  </sheetViews>
  <sheetFormatPr defaultRowHeight="14.5"/>
  <cols>
    <col min="1" max="1" width="2.7265625" customWidth="1"/>
    <col min="2" max="2" width="7.81640625" customWidth="1"/>
    <col min="3" max="3" width="58" bestFit="1" customWidth="1"/>
    <col min="4" max="6" width="14.7265625" customWidth="1"/>
    <col min="7" max="7" width="16.7265625" customWidth="1"/>
    <col min="8" max="8" width="3" customWidth="1"/>
  </cols>
  <sheetData>
    <row r="1" spans="2:7">
      <c r="B1" s="63" t="s">
        <v>143</v>
      </c>
      <c r="D1" s="62" t="s">
        <v>144</v>
      </c>
    </row>
    <row r="2" spans="2:7" ht="15" thickBot="1"/>
    <row r="3" spans="2:7">
      <c r="B3" s="71"/>
      <c r="C3" s="72"/>
      <c r="D3" s="73" t="s">
        <v>2</v>
      </c>
      <c r="E3" s="74" t="s">
        <v>145</v>
      </c>
      <c r="F3" s="74" t="s">
        <v>146</v>
      </c>
      <c r="G3" s="75" t="s">
        <v>147</v>
      </c>
    </row>
    <row r="4" spans="2:7">
      <c r="B4" s="76" t="s">
        <v>148</v>
      </c>
      <c r="C4" s="77"/>
      <c r="D4" s="78"/>
      <c r="E4" s="93"/>
      <c r="F4" s="93"/>
      <c r="G4" s="77"/>
    </row>
    <row r="5" spans="2:7">
      <c r="B5" s="79">
        <v>1</v>
      </c>
      <c r="C5" s="80" t="s">
        <v>149</v>
      </c>
      <c r="D5" s="109"/>
      <c r="E5" s="110"/>
      <c r="F5" s="110"/>
      <c r="G5" s="111"/>
    </row>
    <row r="6" spans="2:7">
      <c r="B6" s="79">
        <v>2</v>
      </c>
      <c r="C6" s="80" t="s">
        <v>150</v>
      </c>
      <c r="D6" s="109"/>
      <c r="E6" s="110"/>
      <c r="F6" s="110"/>
      <c r="G6" s="111"/>
    </row>
    <row r="7" spans="2:7">
      <c r="B7" s="79">
        <v>3</v>
      </c>
      <c r="C7" s="80" t="s">
        <v>151</v>
      </c>
      <c r="D7" s="109"/>
      <c r="E7" s="110"/>
      <c r="F7" s="110"/>
      <c r="G7" s="111"/>
    </row>
    <row r="8" spans="2:7">
      <c r="B8" s="79">
        <v>4</v>
      </c>
      <c r="C8" s="80" t="s">
        <v>152</v>
      </c>
      <c r="D8" s="109"/>
      <c r="E8" s="110"/>
      <c r="F8" s="110"/>
      <c r="G8" s="111"/>
    </row>
    <row r="9" spans="2:7">
      <c r="B9" s="79">
        <v>5</v>
      </c>
      <c r="C9" s="80" t="s">
        <v>153</v>
      </c>
      <c r="D9" s="109"/>
      <c r="E9" s="110"/>
      <c r="F9" s="110"/>
      <c r="G9" s="111"/>
    </row>
    <row r="10" spans="2:7">
      <c r="B10" s="79">
        <v>6</v>
      </c>
      <c r="C10" s="80" t="s">
        <v>154</v>
      </c>
      <c r="D10" s="109"/>
      <c r="E10" s="110"/>
      <c r="F10" s="110"/>
      <c r="G10" s="111"/>
    </row>
    <row r="11" spans="2:7">
      <c r="B11" s="79">
        <v>7</v>
      </c>
      <c r="C11" s="80" t="s">
        <v>155</v>
      </c>
      <c r="D11" s="109"/>
      <c r="E11" s="110"/>
      <c r="F11" s="110"/>
      <c r="G11" s="111"/>
    </row>
    <row r="12" spans="2:7">
      <c r="B12" s="79"/>
      <c r="C12" s="81" t="s">
        <v>156</v>
      </c>
      <c r="D12" s="112"/>
      <c r="E12" s="113"/>
      <c r="F12" s="113"/>
      <c r="G12" s="114"/>
    </row>
    <row r="13" spans="2:7">
      <c r="B13" s="79">
        <v>8</v>
      </c>
      <c r="C13" s="80" t="s">
        <v>157</v>
      </c>
      <c r="D13" s="109"/>
      <c r="E13" s="110"/>
      <c r="F13" s="110"/>
      <c r="G13" s="111"/>
    </row>
    <row r="14" spans="2:7">
      <c r="B14" s="79">
        <v>9</v>
      </c>
      <c r="C14" s="80" t="s">
        <v>158</v>
      </c>
      <c r="D14" s="109"/>
      <c r="E14" s="110"/>
      <c r="F14" s="110"/>
      <c r="G14" s="111"/>
    </row>
    <row r="15" spans="2:7">
      <c r="B15" s="79">
        <v>10</v>
      </c>
      <c r="C15" s="80" t="s">
        <v>159</v>
      </c>
      <c r="D15" s="109"/>
      <c r="E15" s="110"/>
      <c r="F15" s="110"/>
      <c r="G15" s="111"/>
    </row>
    <row r="16" spans="2:7">
      <c r="B16" s="79"/>
      <c r="C16" s="115" t="s">
        <v>160</v>
      </c>
      <c r="D16" s="116"/>
      <c r="E16" s="117"/>
      <c r="F16" s="117"/>
      <c r="G16" s="118"/>
    </row>
    <row r="17" spans="2:7">
      <c r="B17" s="79"/>
      <c r="C17" s="81" t="s">
        <v>161</v>
      </c>
      <c r="D17" s="119"/>
      <c r="E17" s="120"/>
      <c r="F17" s="120"/>
      <c r="G17" s="121"/>
    </row>
    <row r="18" spans="2:7">
      <c r="B18" s="79"/>
      <c r="C18" s="80"/>
      <c r="D18" s="79"/>
      <c r="G18" s="80"/>
    </row>
    <row r="19" spans="2:7">
      <c r="B19" s="76" t="s">
        <v>162</v>
      </c>
      <c r="C19" s="77"/>
      <c r="D19" s="78"/>
      <c r="E19" s="93"/>
      <c r="F19" s="93"/>
      <c r="G19" s="77"/>
    </row>
    <row r="20" spans="2:7">
      <c r="B20" s="79">
        <v>11</v>
      </c>
      <c r="C20" s="80" t="s">
        <v>163</v>
      </c>
      <c r="D20" s="109"/>
      <c r="E20" s="110"/>
      <c r="F20" s="110"/>
      <c r="G20" s="111"/>
    </row>
    <row r="21" spans="2:7">
      <c r="B21" s="79">
        <v>12</v>
      </c>
      <c r="C21" s="80" t="s">
        <v>164</v>
      </c>
      <c r="D21" s="109"/>
      <c r="E21" s="110"/>
      <c r="F21" s="110"/>
      <c r="G21" s="111"/>
    </row>
    <row r="22" spans="2:7">
      <c r="B22" s="79"/>
      <c r="C22" s="81" t="s">
        <v>165</v>
      </c>
      <c r="D22" s="119"/>
      <c r="E22" s="120"/>
      <c r="F22" s="120"/>
      <c r="G22" s="121"/>
    </row>
    <row r="23" spans="2:7">
      <c r="B23" s="79"/>
      <c r="C23" s="80"/>
      <c r="D23" s="79"/>
      <c r="G23" s="80"/>
    </row>
    <row r="24" spans="2:7">
      <c r="B24" s="76" t="s">
        <v>166</v>
      </c>
      <c r="C24" s="77"/>
      <c r="D24" s="78"/>
      <c r="E24" s="93"/>
      <c r="F24" s="93"/>
      <c r="G24" s="77"/>
    </row>
    <row r="25" spans="2:7">
      <c r="B25" s="79"/>
      <c r="C25" s="81" t="s">
        <v>167</v>
      </c>
      <c r="D25" s="119"/>
      <c r="E25" s="120"/>
      <c r="F25" s="120"/>
      <c r="G25" s="121"/>
    </row>
    <row r="26" spans="2:7">
      <c r="B26" s="79"/>
      <c r="C26" s="80"/>
      <c r="D26" s="79"/>
      <c r="G26" s="80"/>
    </row>
    <row r="27" spans="2:7">
      <c r="B27" s="76" t="s">
        <v>168</v>
      </c>
      <c r="C27" s="77"/>
      <c r="D27" s="78"/>
      <c r="E27" s="93"/>
      <c r="F27" s="93"/>
      <c r="G27" s="77"/>
    </row>
    <row r="28" spans="2:7">
      <c r="B28" s="79">
        <v>13</v>
      </c>
      <c r="C28" s="80" t="s">
        <v>169</v>
      </c>
      <c r="D28" s="109"/>
      <c r="E28" s="110"/>
      <c r="F28" s="110"/>
      <c r="G28" s="111"/>
    </row>
    <row r="29" spans="2:7">
      <c r="B29" s="79">
        <v>14</v>
      </c>
      <c r="C29" s="80" t="s">
        <v>170</v>
      </c>
      <c r="D29" s="109"/>
      <c r="E29" s="110"/>
      <c r="F29" s="110"/>
      <c r="G29" s="111"/>
    </row>
    <row r="30" spans="2:7">
      <c r="B30" s="79"/>
      <c r="C30" s="81" t="s">
        <v>171</v>
      </c>
      <c r="D30" s="119"/>
      <c r="E30" s="120"/>
      <c r="F30" s="120"/>
      <c r="G30" s="121"/>
    </row>
    <row r="31" spans="2:7">
      <c r="B31" s="76" t="s">
        <v>172</v>
      </c>
      <c r="C31" s="77"/>
      <c r="D31" s="78"/>
      <c r="E31" s="93"/>
      <c r="F31" s="93"/>
      <c r="G31" s="77"/>
    </row>
    <row r="32" spans="2:7">
      <c r="B32" s="79">
        <v>15</v>
      </c>
      <c r="C32" s="80" t="s">
        <v>149</v>
      </c>
      <c r="D32" s="109"/>
      <c r="E32" s="110"/>
      <c r="F32" s="110"/>
      <c r="G32" s="111"/>
    </row>
    <row r="33" spans="2:7">
      <c r="B33" s="79">
        <v>16</v>
      </c>
      <c r="C33" s="80" t="s">
        <v>150</v>
      </c>
      <c r="D33" s="109"/>
      <c r="E33" s="110"/>
      <c r="F33" s="110"/>
      <c r="G33" s="111"/>
    </row>
    <row r="34" spans="2:7">
      <c r="B34" s="79">
        <v>17</v>
      </c>
      <c r="C34" s="80" t="s">
        <v>151</v>
      </c>
      <c r="D34" s="109"/>
      <c r="E34" s="110"/>
      <c r="F34" s="110"/>
      <c r="G34" s="111"/>
    </row>
    <row r="35" spans="2:7">
      <c r="B35" s="79">
        <v>18</v>
      </c>
      <c r="C35" s="80" t="s">
        <v>152</v>
      </c>
      <c r="D35" s="109"/>
      <c r="E35" s="110"/>
      <c r="F35" s="110"/>
      <c r="G35" s="111"/>
    </row>
    <row r="36" spans="2:7">
      <c r="B36" s="79">
        <v>19</v>
      </c>
      <c r="C36" s="80" t="s">
        <v>153</v>
      </c>
      <c r="D36" s="109"/>
      <c r="E36" s="110"/>
      <c r="F36" s="110"/>
      <c r="G36" s="111"/>
    </row>
    <row r="37" spans="2:7">
      <c r="B37" s="79">
        <v>20</v>
      </c>
      <c r="C37" s="80" t="s">
        <v>173</v>
      </c>
      <c r="D37" s="109"/>
      <c r="E37" s="110"/>
      <c r="F37" s="110"/>
      <c r="G37" s="111"/>
    </row>
    <row r="38" spans="2:7">
      <c r="B38" s="79">
        <v>21</v>
      </c>
      <c r="C38" s="80" t="s">
        <v>155</v>
      </c>
      <c r="D38" s="109"/>
      <c r="E38" s="110"/>
      <c r="F38" s="110"/>
      <c r="G38" s="111"/>
    </row>
    <row r="39" spans="2:7">
      <c r="B39" s="79">
        <v>22</v>
      </c>
      <c r="C39" s="80" t="s">
        <v>174</v>
      </c>
      <c r="D39" s="109"/>
      <c r="E39" s="110"/>
      <c r="F39" s="110"/>
      <c r="G39" s="111"/>
    </row>
    <row r="40" spans="2:7">
      <c r="B40" s="79">
        <v>23</v>
      </c>
      <c r="C40" s="80" t="s">
        <v>175</v>
      </c>
      <c r="D40" s="109"/>
      <c r="E40" s="110"/>
      <c r="F40" s="110"/>
      <c r="G40" s="111"/>
    </row>
    <row r="41" spans="2:7">
      <c r="B41" s="79"/>
      <c r="C41" s="81" t="s">
        <v>176</v>
      </c>
      <c r="D41" s="112"/>
      <c r="E41" s="113"/>
      <c r="F41" s="113"/>
      <c r="G41" s="114"/>
    </row>
    <row r="42" spans="2:7">
      <c r="B42" s="79">
        <v>24</v>
      </c>
      <c r="C42" s="80" t="s">
        <v>157</v>
      </c>
      <c r="D42" s="109"/>
      <c r="E42" s="110"/>
      <c r="F42" s="110"/>
      <c r="G42" s="111"/>
    </row>
    <row r="43" spans="2:7">
      <c r="B43" s="79">
        <v>25</v>
      </c>
      <c r="C43" s="80" t="s">
        <v>158</v>
      </c>
      <c r="D43" s="109"/>
      <c r="E43" s="110"/>
      <c r="F43" s="110"/>
      <c r="G43" s="111"/>
    </row>
    <row r="44" spans="2:7">
      <c r="B44" s="79">
        <v>26</v>
      </c>
      <c r="C44" s="80" t="s">
        <v>159</v>
      </c>
      <c r="D44" s="109"/>
      <c r="E44" s="110"/>
      <c r="F44" s="110"/>
      <c r="G44" s="111"/>
    </row>
    <row r="45" spans="2:7">
      <c r="B45" s="79"/>
      <c r="C45" s="80" t="s">
        <v>177</v>
      </c>
      <c r="D45" s="109"/>
      <c r="E45" s="110"/>
      <c r="F45" s="110"/>
      <c r="G45" s="111"/>
    </row>
    <row r="46" spans="2:7">
      <c r="B46" s="79"/>
      <c r="C46" s="81" t="s">
        <v>178</v>
      </c>
      <c r="D46" s="119"/>
      <c r="E46" s="120"/>
      <c r="F46" s="120"/>
      <c r="G46" s="121"/>
    </row>
    <row r="47" spans="2:7">
      <c r="B47" s="79"/>
      <c r="C47" s="80"/>
      <c r="D47" s="79"/>
      <c r="G47" s="80"/>
    </row>
    <row r="48" spans="2:7">
      <c r="B48" s="76" t="s">
        <v>179</v>
      </c>
      <c r="C48" s="77"/>
      <c r="D48" s="78"/>
      <c r="E48" s="93"/>
      <c r="F48" s="93"/>
      <c r="G48" s="77"/>
    </row>
    <row r="49" spans="2:7">
      <c r="B49" s="79">
        <v>27</v>
      </c>
      <c r="C49" s="80" t="s">
        <v>149</v>
      </c>
      <c r="D49" s="122"/>
      <c r="E49" s="110"/>
      <c r="F49" s="110"/>
      <c r="G49" s="111"/>
    </row>
    <row r="50" spans="2:7">
      <c r="B50" s="79">
        <v>28</v>
      </c>
      <c r="C50" s="80" t="s">
        <v>150</v>
      </c>
      <c r="D50" s="109"/>
      <c r="E50" s="110"/>
      <c r="F50" s="110"/>
      <c r="G50" s="111"/>
    </row>
    <row r="51" spans="2:7">
      <c r="B51" s="79">
        <v>29</v>
      </c>
      <c r="C51" s="80" t="s">
        <v>151</v>
      </c>
      <c r="D51" s="109"/>
      <c r="E51" s="110"/>
      <c r="F51" s="110"/>
      <c r="G51" s="111"/>
    </row>
    <row r="52" spans="2:7">
      <c r="B52" s="79">
        <v>30</v>
      </c>
      <c r="C52" s="80" t="s">
        <v>152</v>
      </c>
      <c r="D52" s="122"/>
      <c r="E52" s="110"/>
      <c r="F52" s="110"/>
      <c r="G52" s="111"/>
    </row>
    <row r="53" spans="2:7">
      <c r="B53" s="79">
        <v>31</v>
      </c>
      <c r="C53" s="80" t="s">
        <v>180</v>
      </c>
      <c r="D53" s="109"/>
      <c r="E53" s="110"/>
      <c r="F53" s="110"/>
      <c r="G53" s="111"/>
    </row>
    <row r="54" spans="2:7">
      <c r="B54" s="79">
        <v>32</v>
      </c>
      <c r="C54" s="80" t="s">
        <v>155</v>
      </c>
      <c r="D54" s="109"/>
      <c r="E54" s="110"/>
      <c r="F54" s="110"/>
      <c r="G54" s="111"/>
    </row>
    <row r="55" spans="2:7">
      <c r="B55" s="79">
        <v>33</v>
      </c>
      <c r="C55" s="80" t="s">
        <v>181</v>
      </c>
      <c r="D55" s="122"/>
      <c r="E55" s="110"/>
      <c r="F55" s="110"/>
      <c r="G55" s="111"/>
    </row>
    <row r="56" spans="2:7">
      <c r="B56" s="79">
        <v>34</v>
      </c>
      <c r="C56" s="80" t="s">
        <v>174</v>
      </c>
      <c r="D56" s="122"/>
      <c r="E56" s="110"/>
      <c r="F56" s="110"/>
      <c r="G56" s="111"/>
    </row>
    <row r="57" spans="2:7">
      <c r="B57" s="79">
        <v>35</v>
      </c>
      <c r="C57" s="80" t="s">
        <v>182</v>
      </c>
      <c r="D57" s="109"/>
      <c r="E57" s="110"/>
      <c r="F57" s="110"/>
      <c r="G57" s="111"/>
    </row>
    <row r="58" spans="2:7">
      <c r="B58" s="79"/>
      <c r="C58" s="81" t="s">
        <v>183</v>
      </c>
      <c r="D58" s="112"/>
      <c r="E58" s="113"/>
      <c r="F58" s="113"/>
      <c r="G58" s="114"/>
    </row>
    <row r="59" spans="2:7" ht="15" thickBot="1">
      <c r="B59" s="82"/>
      <c r="C59" s="123" t="s">
        <v>184</v>
      </c>
      <c r="D59" s="124"/>
      <c r="E59" s="125"/>
      <c r="F59" s="125"/>
      <c r="G59" s="126"/>
    </row>
    <row r="62" spans="2:7" ht="15" thickBot="1">
      <c r="B62" s="62" t="s">
        <v>185</v>
      </c>
    </row>
    <row r="63" spans="2:7" ht="20.25" customHeight="1" thickBot="1">
      <c r="B63" s="62" t="s">
        <v>186</v>
      </c>
      <c r="G63" s="127">
        <f>SUM(G5:G11)-G14-G15-G21</f>
        <v>0</v>
      </c>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F1" sqref="F1"/>
    </sheetView>
  </sheetViews>
  <sheetFormatPr defaultRowHeight="14.5"/>
  <cols>
    <col min="2" max="2" width="22.7265625" bestFit="1" customWidth="1"/>
  </cols>
  <sheetData>
    <row r="2" spans="2:2">
      <c r="B2" s="62" t="s">
        <v>42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2" ma:contentTypeDescription="Create a new document." ma:contentTypeScope="" ma:versionID="dbe167890e28e475e10f9a0447edb263">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d2eae74477e8b87f83abd83d5349897d"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www.w3.org/XML/1998/namespace"/>
    <ds:schemaRef ds:uri="http://schemas.microsoft.com/office/2006/documentManagement/types"/>
    <ds:schemaRef ds:uri="http://purl.org/dc/dcmitype/"/>
    <ds:schemaRef ds:uri="http://purl.org/dc/terms/"/>
    <ds:schemaRef ds:uri="http://schemas.openxmlformats.org/package/2006/metadata/core-properties"/>
    <ds:schemaRef ds:uri="http://schemas.microsoft.com/office/infopath/2007/PartnerControls"/>
    <ds:schemaRef ds:uri="39c968e2-ee87-41b9-8fa8-4cd604c6e882"/>
    <ds:schemaRef ds:uri="ba291332-5843-45d8-bfc3-9844fb3e26da"/>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C7D4C7C-3F02-4FDE-B9F8-71B268ACC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Table 8</vt:lpstr>
      <vt:lpstr>Ap A - Participant Def</vt:lpstr>
      <vt:lpstr>Qtr NG Master</vt:lpstr>
      <vt:lpstr>Qtr NG LMI</vt:lpstr>
      <vt:lpstr>Qtr NG Business Class </vt:lpstr>
      <vt:lpstr>AP F - Secondary Metrics</vt:lpstr>
      <vt:lpstr>AP G - Transfer</vt:lpstr>
      <vt:lpstr>AP H - CostTest</vt:lpstr>
      <vt:lpstr>AP I - Program Changes</vt:lpstr>
      <vt:lpstr>'AP F - Secondary Metrics'!Print_Area</vt:lpstr>
      <vt:lpstr>'AP G - Transfer'!Print_Area</vt:lpstr>
      <vt:lpstr>'AP H - CostTest'!Print_Area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2024-01-29T14:22:38Z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ediaServiceImageTags">
    <vt:lpwstr/>
  </property>
</Properties>
</file>