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onedrive_bpu_nj_gov/Documents/Clean Energy/3. Program Areas/Energy efficiency/Energy efficiency transition/EE Working Groups/EM&amp;V/Quarterly report/2QPY22/JCP&amp;L/"/>
    </mc:Choice>
  </mc:AlternateContent>
  <bookViews>
    <workbookView xWindow="0" yWindow="0" windowWidth="28800" windowHeight="13590" activeTab="1"/>
  </bookViews>
  <sheets>
    <sheet name="Qtr Electric Master 2Q22" sheetId="42" r:id="rId1"/>
    <sheet name="JCPL" sheetId="46" r:id="rId2"/>
    <sheet name=" Qtr Electric LMI 2Q22" sheetId="44" r:id="rId3"/>
    <sheet name=" Qtr Electric Business Class Q2" sheetId="45" r:id="rId4"/>
    <sheet name="Lookup_Sheet" sheetId="47" r:id="rId5"/>
  </sheets>
  <externalReferences>
    <externalReference r:id="rId6"/>
  </externalReferences>
  <definedNames>
    <definedName name="_xlnm.Print_Area" localSheetId="3">' Qtr Electric Business Class Q2'!$A$1:$L$22</definedName>
    <definedName name="_xlnm.Print_Area" localSheetId="2">' Qtr Electric LMI 2Q22'!$A$1:$J$31</definedName>
    <definedName name="_xlnm.Print_Area" localSheetId="0">'Qtr Electric Master 2Q22'!$B$1:$R$45</definedName>
    <definedName name="wrn.CFC._.QUARTER." localSheetId="3" hidden="1">{"CFC COMPARISON",#N/A,FALSE,"CFCCOMP";"CREDIT LETTER",#N/A,FALSE,"CFCCOMP";"DEBT OBLIGATION",#N/A,FALSE,"CFCCOMP";"OFFICERS CERTIFICATE",#N/A,FALSE,"CFCCOMP"}</definedName>
    <definedName name="wrn.CFC._.QUARTER." localSheetId="2" hidden="1">{"CFC COMPARISON",#N/A,FALSE,"CFCCOMP";"CREDIT LETTER",#N/A,FALSE,"CFCCOMP";"DEBT OBLIGATION",#N/A,FALSE,"CFCCOMP";"OFFICERS CERTIFICATE",#N/A,FALSE,"CFCCOMP"}</definedName>
    <definedName name="wrn.CFC._.QUARTER." localSheetId="4" hidden="1">{"CFC COMPARISON",#N/A,FALSE,"CFCCOMP";"CREDIT LETTER",#N/A,FALSE,"CFCCOMP";"DEBT OBLIGATION",#N/A,FALSE,"CFCCOMP";"OFFICERS CERTIFICATE",#N/A,FALSE,"CFCCOMP"}</definedName>
    <definedName name="wrn.CFC._.QUARTER." localSheetId="0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3" hidden="1">{"COVER",#N/A,FALSE,"COVERPMT";"COMPANY ORDER",#N/A,FALSE,"COVERPMT";"EXHIBIT A",#N/A,FALSE,"COVERPMT"}</definedName>
    <definedName name="wrn.FUEL._.SCHEDULE." localSheetId="2" hidden="1">{"COVER",#N/A,FALSE,"COVERPMT";"COMPANY ORDER",#N/A,FALSE,"COVERPMT";"EXHIBIT A",#N/A,FALSE,"COVERPMT"}</definedName>
    <definedName name="wrn.FUEL._.SCHEDULE." localSheetId="4" hidden="1">{"COVER",#N/A,FALSE,"COVERPMT";"COMPANY ORDER",#N/A,FALSE,"COVERPMT";"EXHIBIT A",#N/A,FALSE,"COVERPMT"}</definedName>
    <definedName name="wrn.FUEL._.SCHEDULE." localSheetId="0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3" hidden="1">' Qtr Electric Business Class Q2'!#REF!</definedName>
    <definedName name="Z_E3A30FBC_675D_4AD8_9B2D_12956792A138_.wvu.Rows" localSheetId="2" hidden="1">' Qtr Electric LMI 2Q22'!#REF!</definedName>
    <definedName name="Z_E3A30FBC_675D_4AD8_9B2D_12956792A138_.wvu.Rows" localSheetId="0" hidden="1">'Qtr Electric Master 2Q22'!#REF!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46" l="1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K6" i="46"/>
  <c r="K5" i="46"/>
  <c r="K4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J5" i="46"/>
  <c r="J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5" i="46"/>
  <c r="I4" i="46"/>
  <c r="H23" i="46"/>
  <c r="H26" i="46"/>
  <c r="H18" i="46"/>
  <c r="H17" i="46"/>
  <c r="H16" i="46"/>
  <c r="H15" i="46"/>
  <c r="H14" i="46"/>
  <c r="H13" i="46"/>
  <c r="H10" i="46"/>
  <c r="H11" i="46"/>
  <c r="H12" i="46"/>
  <c r="H4" i="46"/>
  <c r="H5" i="46"/>
  <c r="H6" i="46"/>
  <c r="H7" i="46"/>
  <c r="H8" i="46"/>
  <c r="H9" i="46"/>
  <c r="F18" i="46"/>
  <c r="F17" i="46"/>
  <c r="F16" i="46"/>
  <c r="F15" i="46"/>
  <c r="F12" i="46"/>
  <c r="F11" i="46"/>
  <c r="F10" i="46"/>
  <c r="F23" i="46"/>
  <c r="F26" i="46"/>
  <c r="F25" i="46"/>
  <c r="F24" i="46"/>
  <c r="E23" i="46"/>
  <c r="E17" i="46"/>
  <c r="E18" i="46"/>
  <c r="E16" i="46"/>
  <c r="E15" i="46"/>
  <c r="E13" i="46"/>
  <c r="E10" i="46"/>
  <c r="E11" i="46"/>
  <c r="E12" i="46"/>
  <c r="E4" i="46"/>
  <c r="E5" i="46"/>
  <c r="E6" i="46"/>
  <c r="E7" i="46"/>
  <c r="E8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G4" i="46"/>
  <c r="E22" i="46"/>
  <c r="E21" i="46"/>
  <c r="E20" i="46"/>
  <c r="E19" i="46"/>
  <c r="E14" i="46"/>
  <c r="E9" i="46"/>
  <c r="D9" i="46"/>
  <c r="D8" i="46"/>
  <c r="D7" i="46"/>
  <c r="D6" i="46"/>
  <c r="D5" i="46"/>
  <c r="D4" i="46"/>
  <c r="L8" i="45" l="1"/>
</calcChain>
</file>

<file path=xl/sharedStrings.xml><?xml version="1.0" encoding="utf-8"?>
<sst xmlns="http://schemas.openxmlformats.org/spreadsheetml/2006/main" count="350" uniqueCount="152">
  <si>
    <t xml:space="preserve"> </t>
  </si>
  <si>
    <t>Actual Expenditures</t>
  </si>
  <si>
    <t>Participation</t>
  </si>
  <si>
    <t>A</t>
  </si>
  <si>
    <t>B</t>
  </si>
  <si>
    <t>C</t>
  </si>
  <si>
    <t>D</t>
  </si>
  <si>
    <t>E</t>
  </si>
  <si>
    <t>F</t>
  </si>
  <si>
    <t>I</t>
  </si>
  <si>
    <t>K</t>
  </si>
  <si>
    <t>Residential Programs</t>
  </si>
  <si>
    <t>Efficient Products</t>
  </si>
  <si>
    <t>Existing Homes</t>
  </si>
  <si>
    <t>Moderate Income Weatherization</t>
  </si>
  <si>
    <t>Home Energy Education &amp; Management</t>
  </si>
  <si>
    <t>Total Residential</t>
  </si>
  <si>
    <t>Business Programs</t>
  </si>
  <si>
    <t>C&amp;I Direct Install</t>
  </si>
  <si>
    <t>Direct Install</t>
  </si>
  <si>
    <t>Energy Solutions for Business</t>
  </si>
  <si>
    <t>Prescriptive/Custom</t>
  </si>
  <si>
    <t>Energy Management</t>
  </si>
  <si>
    <t>Engineered Solutions</t>
  </si>
  <si>
    <t>Total Business</t>
  </si>
  <si>
    <t>Multifamily</t>
  </si>
  <si>
    <t>Other Programs</t>
  </si>
  <si>
    <t>Home Optimization &amp; Peak Demand Reduction</t>
  </si>
  <si>
    <t>Total Other</t>
  </si>
  <si>
    <t>Portfolio Total</t>
  </si>
  <si>
    <t>Appendix B - Energy Efficiency and PDR Savings Summary</t>
  </si>
  <si>
    <t>Ex Ante Energy Savings</t>
  </si>
  <si>
    <t>D=C/B</t>
  </si>
  <si>
    <t>G</t>
  </si>
  <si>
    <t>H=G/F</t>
  </si>
  <si>
    <t>J</t>
  </si>
  <si>
    <t>L=K/J</t>
  </si>
  <si>
    <t>M</t>
  </si>
  <si>
    <t>N</t>
  </si>
  <si>
    <t>O</t>
  </si>
  <si>
    <t>Current Quarter</t>
  </si>
  <si>
    <t>Annual Forecasted Participation Number</t>
  </si>
  <si>
    <t>Reported Participation Number YTD</t>
  </si>
  <si>
    <t>YTD % of Annual Participants</t>
  </si>
  <si>
    <t>Current Quarter ($000)</t>
  </si>
  <si>
    <r>
      <t xml:space="preserve">Annual Forecasted Program Costs ($000) </t>
    </r>
    <r>
      <rPr>
        <vertAlign val="superscript"/>
        <sz val="9"/>
        <color rgb="FFFFFFFF"/>
        <rFont val="Calibri"/>
        <family val="2"/>
        <scheme val="minor"/>
      </rPr>
      <t>2</t>
    </r>
  </si>
  <si>
    <t>Reported Program Costs YTD ($000)</t>
  </si>
  <si>
    <t>YTD % of Annual Budget</t>
  </si>
  <si>
    <t>Current Quarter Annual Retail Energy Savings (MWh)</t>
  </si>
  <si>
    <t>Annual Forecasted Retail Energy Savings (MWh)</t>
  </si>
  <si>
    <t>Reported Retail Energy Savings YTD (MWh)</t>
  </si>
  <si>
    <t>YTD % of Annual Energy Savings</t>
  </si>
  <si>
    <t>Peak Demand Savings YTD (MW)</t>
  </si>
  <si>
    <r>
      <t>Sub Program or Offering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</si>
  <si>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Efficient Products*</t>
  </si>
  <si>
    <t>HVAC*</t>
  </si>
  <si>
    <t>Appliance Rebates*</t>
  </si>
  <si>
    <t>Appliance Recycling*</t>
  </si>
  <si>
    <t>Lighting</t>
  </si>
  <si>
    <t>Online Marketplace*</t>
  </si>
  <si>
    <t>Subtotal Efficient Products</t>
  </si>
  <si>
    <t>Home Performance with Energy Star*</t>
  </si>
  <si>
    <t>Quick Home Energy Check-Up</t>
  </si>
  <si>
    <r>
      <t>Behavioral - Home Energy Reports</t>
    </r>
    <r>
      <rPr>
        <vertAlign val="superscript"/>
        <sz val="11"/>
        <color theme="1"/>
        <rFont val="Calibri"/>
        <family val="2"/>
        <scheme val="minor"/>
      </rPr>
      <t>3</t>
    </r>
  </si>
  <si>
    <t>Behavioral - Online Audits</t>
  </si>
  <si>
    <t>Subtotal Home Energy Education &amp; Management</t>
  </si>
  <si>
    <t>Direct Install*</t>
  </si>
  <si>
    <t>Prescriptive/Custom*</t>
  </si>
  <si>
    <r>
      <t>Energy Management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</si>
  <si>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Engineered Solutions</t>
    </r>
    <r>
      <rPr>
        <vertAlign val="superscript"/>
        <sz val="11"/>
        <color theme="1"/>
        <rFont val="Calibri"/>
        <family val="2"/>
        <scheme val="minor"/>
      </rPr>
      <t>3</t>
    </r>
  </si>
  <si>
    <t>Multifamily Programs</t>
  </si>
  <si>
    <t>Multifamily*</t>
  </si>
  <si>
    <t>HPwES</t>
  </si>
  <si>
    <t>Subtotal Multi-Family</t>
  </si>
  <si>
    <r>
      <t>Home Optimization &amp; Peak Demand Reduction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</si>
  <si>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Supportive Costs Outside Portfolio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</si>
  <si>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Annual Forecasted Program Costs reflect values anticipated in Board-approved Utility EE/PDR proposals and may incorporate budget adjustments as provided for in the June 10, 2020 Board Order.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</si>
  <si>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Was not offered during this reporting period; however start up costs may have been incurred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</si>
  <si>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Please note JCP&amp;L's EEPDR filing did not include supportive costs outside of portfolio</t>
    </r>
  </si>
  <si>
    <t>* Denotes a core EE offering. Home Performance with Energy Star only includes non-LMI; the comparable program for LMI participants is Comfort Partners, which is jointly administered by the State and Utilities.</t>
  </si>
  <si>
    <t>Appendix C - Energy Efficiency and PDR Savings Summary - LMI</t>
  </si>
  <si>
    <t>Incentive Expenditures (Customer Rebates and Low/no-cost financing)</t>
  </si>
  <si>
    <t>Reported Incentive Costs YTD ($000)</t>
  </si>
  <si>
    <t>Sub Program or Offering</t>
  </si>
  <si>
    <t>LMI</t>
  </si>
  <si>
    <t>Non-LMI or Unverified</t>
  </si>
  <si>
    <t>HVAC</t>
  </si>
  <si>
    <t>Appliance Rebates</t>
  </si>
  <si>
    <t>Appliance Recycling</t>
  </si>
  <si>
    <t>Energy Efficient Kits</t>
  </si>
  <si>
    <t>Online Marketplace</t>
  </si>
  <si>
    <t>Behavioral - Home Energy Reports</t>
  </si>
  <si>
    <t>Multi-Family</t>
  </si>
  <si>
    <t>Direct Installation/MF QHEC</t>
  </si>
  <si>
    <t>N/A</t>
  </si>
  <si>
    <t>Appendix D - Energy Efficiency and PDR Savings Summary - Business Class</t>
  </si>
  <si>
    <t>Small Commercial</t>
  </si>
  <si>
    <t>Large Commercial</t>
  </si>
  <si>
    <t>Wholesale savings for table1:</t>
  </si>
  <si>
    <r>
      <t>Home Performance with Energy Star</t>
    </r>
    <r>
      <rPr>
        <vertAlign val="superscript"/>
        <sz val="10"/>
        <rFont val="Calibri"/>
        <family val="2"/>
        <scheme val="minor"/>
      </rPr>
      <t>1</t>
    </r>
    <r>
      <rPr>
        <sz val="10"/>
        <color rgb="FFFF0000"/>
        <rFont val="Calibri"/>
        <family val="2"/>
        <scheme val="minor"/>
      </rPr>
      <t xml:space="preserve"> </t>
    </r>
  </si>
  <si>
    <r>
      <t>Sub Program or Offering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</si>
  <si>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Income-qualified customers are directed to participate through the Comfort Partners or Moderate Income Weatherization programs.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</si>
  <si>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Subprograms provide relevant forecasts as included in the Company's approved EE/PDR Plans. Program delivery elements listed as offerings were not forecast in the Company's EEPDR Plan and are for informational purposes only</t>
    </r>
  </si>
  <si>
    <t>Current Quarter Reported Wholesale Energy Savings (MWh)</t>
  </si>
  <si>
    <t>Current Quarter Lifetime Retail Savings (MWh)</t>
  </si>
  <si>
    <r>
      <t>Energy Efficient Kits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</t>
    </r>
  </si>
  <si>
    <t>Lighting*</t>
  </si>
  <si>
    <t>HPwES*</t>
  </si>
  <si>
    <r>
      <t>Prescriptive/Custom</t>
    </r>
    <r>
      <rPr>
        <vertAlign val="superscript"/>
        <sz val="11"/>
        <color theme="1"/>
        <rFont val="Calibri"/>
        <family val="2"/>
        <scheme val="minor"/>
      </rPr>
      <t>3*</t>
    </r>
  </si>
  <si>
    <r>
      <t>Engineered Solutions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</t>
    </r>
  </si>
  <si>
    <t>For Period Ending PY22Q2</t>
  </si>
  <si>
    <t>Reporting Period</t>
  </si>
  <si>
    <t>FY-22Q1</t>
  </si>
  <si>
    <t>Program/Utility Information</t>
  </si>
  <si>
    <t>Participants</t>
  </si>
  <si>
    <r>
      <t xml:space="preserve">Budget &amp; Expenses </t>
    </r>
    <r>
      <rPr>
        <b/>
        <sz val="11"/>
        <color theme="1"/>
        <rFont val="Calibri"/>
        <family val="2"/>
        <scheme val="minor"/>
      </rPr>
      <t>($000)</t>
    </r>
  </si>
  <si>
    <t>Energy Savings</t>
  </si>
  <si>
    <t>Utility</t>
  </si>
  <si>
    <t>Sector</t>
  </si>
  <si>
    <t>Program</t>
  </si>
  <si>
    <t>Sub-Program</t>
  </si>
  <si>
    <t>Annual Budget</t>
  </si>
  <si>
    <t>Reported Incentive Costs YTD</t>
  </si>
  <si>
    <t>Reported Program Costs YTD</t>
  </si>
  <si>
    <t>Annual Electric Savings
(MWh)</t>
  </si>
  <si>
    <t>Lifetime Electric Savings
(MWh)</t>
  </si>
  <si>
    <t>Peak Demand Electric Savings
(MW)</t>
  </si>
  <si>
    <t>Annual Gas Savings
(Dtherm)</t>
  </si>
  <si>
    <t>Lifetime Gas Savings
(Dtherm)</t>
  </si>
  <si>
    <t>JCPL</t>
  </si>
  <si>
    <t>Residential</t>
  </si>
  <si>
    <t>Commercial</t>
  </si>
  <si>
    <t xml:space="preserve">Pilot Program </t>
  </si>
  <si>
    <t>Program Manager</t>
  </si>
  <si>
    <t>ACE</t>
  </si>
  <si>
    <t>ETG</t>
  </si>
  <si>
    <t>NJNG</t>
  </si>
  <si>
    <t>PSEG</t>
  </si>
  <si>
    <t>RECO</t>
  </si>
  <si>
    <t>SJG</t>
  </si>
  <si>
    <t>Reporting Quarter &amp; Year</t>
  </si>
  <si>
    <t>FY-21Q1</t>
  </si>
  <si>
    <t>FY-21Q2</t>
  </si>
  <si>
    <t>FY-21Q3</t>
  </si>
  <si>
    <t>FY-21Q4</t>
  </si>
  <si>
    <t>FY-22Q2</t>
  </si>
  <si>
    <t>FY-22Q3</t>
  </si>
  <si>
    <t>FY-22Q4</t>
  </si>
  <si>
    <t>FY-23Q1</t>
  </si>
  <si>
    <t>FY-23Q2</t>
  </si>
  <si>
    <t>FY-23Q3</t>
  </si>
  <si>
    <t>FY-23Q4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</si>
</sst>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&quot;$&quot;* #,##0,_);_(&quot;$&quot;* \(#,##0\);_(&quot;$&quot;* &quot;-&quot;_);_(@_)"/>
    <numFmt numFmtId="168" formatCode="_(* #,##0.0000_);_(* \(#,##0.0000\);_(* &quot;-&quot;??_);_(@_)"/>
    <numFmt numFmtId="169" formatCode="_(* #,##0.000_);_(* \(#,##0.000\);_(* &quot;-&quot;??_);_(@_)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name val="Arial"/>
      <family val="2"/>
    </font>
    <font>
      <vertAlign val="superscript"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624">
    <xf numFmtId="0" fontId="0" fillId="0" borderId="0" xfId="0"/>
    <xf numFmtId="164" fontId="0" fillId="0" borderId="0" xfId="1" applyNumberFormat="1" applyFont="1"/>
    <xf numFmtId="43" fontId="0" fillId="0" borderId="0" xfId="1" applyFont="1"/>
    <xf numFmtId="165" fontId="0" fillId="0" borderId="0" xfId="2" applyNumberFormat="1" applyFont="1"/>
    <xf numFmtId="164" fontId="7" fillId="2" borderId="11" xfId="1" applyNumberFormat="1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center" vertical="center" wrapText="1"/>
    </xf>
    <xf numFmtId="164" fontId="0" fillId="0" borderId="18" xfId="1" applyNumberFormat="1" applyFont="1" applyFill="1" applyBorder="1"/>
    <xf numFmtId="164" fontId="0" fillId="0" borderId="18" xfId="1" applyNumberFormat="1" applyFont="1" applyFill="1" applyBorder="1" applyAlignment="1">
      <alignment horizontal="right"/>
    </xf>
    <xf numFmtId="43" fontId="0" fillId="0" borderId="18" xfId="1" applyFont="1" applyFill="1" applyBorder="1"/>
    <xf numFmtId="164" fontId="0" fillId="0" borderId="13" xfId="1" applyNumberFormat="1" applyFont="1" applyFill="1" applyBorder="1"/>
    <xf numFmtId="164" fontId="0" fillId="0" borderId="8" xfId="1" applyNumberFormat="1" applyFont="1" applyFill="1" applyBorder="1" applyAlignment="1">
      <alignment horizontal="right"/>
    </xf>
    <xf numFmtId="0" fontId="3" fillId="3" borderId="23" xfId="0" applyFont="1" applyFill="1" applyBorder="1"/>
    <xf numFmtId="0" fontId="0" fillId="0" borderId="20" xfId="0" applyBorder="1"/>
    <xf numFmtId="0" fontId="3" fillId="3" borderId="10" xfId="0" applyFont="1" applyFill="1" applyBorder="1"/>
    <xf numFmtId="164" fontId="3" fillId="3" borderId="13" xfId="1" applyNumberFormat="1" applyFont="1" applyFill="1" applyBorder="1" applyAlignment="1"/>
    <xf numFmtId="43" fontId="3" fillId="3" borderId="13" xfId="1" applyFont="1" applyFill="1" applyBorder="1" applyAlignment="1"/>
    <xf numFmtId="0" fontId="2" fillId="0" borderId="0" xfId="0" applyFont="1"/>
    <xf numFmtId="165" fontId="2" fillId="0" borderId="0" xfId="2" applyNumberFormat="1" applyFont="1"/>
    <xf numFmtId="164" fontId="2" fillId="0" borderId="0" xfId="1" applyNumberFormat="1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3" fontId="0" fillId="0" borderId="25" xfId="1" applyFont="1" applyFill="1" applyBorder="1"/>
    <xf numFmtId="0" fontId="0" fillId="0" borderId="18" xfId="0" applyBorder="1"/>
    <xf numFmtId="0" fontId="3" fillId="3" borderId="13" xfId="0" applyFont="1" applyFill="1" applyBorder="1"/>
    <xf numFmtId="164" fontId="3" fillId="3" borderId="37" xfId="1" applyNumberFormat="1" applyFont="1" applyFill="1" applyBorder="1" applyAlignment="1"/>
    <xf numFmtId="164" fontId="7" fillId="2" borderId="12" xfId="1" applyNumberFormat="1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164" fontId="3" fillId="3" borderId="43" xfId="1" applyNumberFormat="1" applyFont="1" applyFill="1" applyBorder="1" applyAlignment="1"/>
    <xf numFmtId="164" fontId="3" fillId="6" borderId="34" xfId="1" applyNumberFormat="1" applyFont="1" applyFill="1" applyBorder="1" applyAlignment="1"/>
    <xf numFmtId="164" fontId="3" fillId="6" borderId="37" xfId="1" applyNumberFormat="1" applyFont="1" applyFill="1" applyBorder="1" applyAlignment="1"/>
    <xf numFmtId="164" fontId="3" fillId="6" borderId="38" xfId="1" applyNumberFormat="1" applyFont="1" applyFill="1" applyBorder="1" applyAlignment="1"/>
    <xf numFmtId="0" fontId="3" fillId="3" borderId="37" xfId="0" applyFont="1" applyFill="1" applyBorder="1"/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5" fontId="3" fillId="0" borderId="0" xfId="2" applyNumberFormat="1" applyFont="1" applyFill="1" applyBorder="1" applyAlignment="1"/>
    <xf numFmtId="165" fontId="0" fillId="0" borderId="0" xfId="2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164" fontId="3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0" fillId="0" borderId="0" xfId="2" applyNumberFormat="1" applyFont="1" applyFill="1" applyBorder="1" applyAlignment="1"/>
    <xf numFmtId="9" fontId="0" fillId="0" borderId="0" xfId="3" applyFont="1" applyFill="1" applyBorder="1"/>
    <xf numFmtId="0" fontId="0" fillId="0" borderId="50" xfId="0" applyBorder="1" applyAlignment="1">
      <alignment horizontal="left" vertical="center" wrapText="1"/>
    </xf>
    <xf numFmtId="43" fontId="3" fillId="3" borderId="37" xfId="1" applyFont="1" applyFill="1" applyBorder="1" applyAlignment="1"/>
    <xf numFmtId="164" fontId="3" fillId="3" borderId="11" xfId="1" applyNumberFormat="1" applyFont="1" applyFill="1" applyBorder="1" applyAlignment="1"/>
    <xf numFmtId="164" fontId="0" fillId="0" borderId="7" xfId="1" applyNumberFormat="1" applyFont="1" applyFill="1" applyBorder="1"/>
    <xf numFmtId="164" fontId="0" fillId="0" borderId="19" xfId="1" applyNumberFormat="1" applyFont="1" applyFill="1" applyBorder="1" applyAlignment="1">
      <alignment horizontal="right"/>
    </xf>
    <xf numFmtId="164" fontId="3" fillId="3" borderId="11" xfId="1" applyNumberFormat="1" applyFont="1" applyFill="1" applyBorder="1" applyAlignment="1">
      <alignment horizontal="right"/>
    </xf>
    <xf numFmtId="0" fontId="3" fillId="3" borderId="53" xfId="0" applyFont="1" applyFill="1" applyBorder="1"/>
    <xf numFmtId="0" fontId="0" fillId="0" borderId="2" xfId="0" applyBorder="1" applyAlignment="1">
      <alignment horizontal="left" vertical="center" wrapText="1"/>
    </xf>
    <xf numFmtId="0" fontId="3" fillId="3" borderId="56" xfId="0" applyFont="1" applyFill="1" applyBorder="1"/>
    <xf numFmtId="0" fontId="0" fillId="0" borderId="49" xfId="0" applyBorder="1" applyAlignment="1">
      <alignment vertical="center" wrapText="1"/>
    </xf>
    <xf numFmtId="164" fontId="0" fillId="0" borderId="1" xfId="1" applyNumberFormat="1" applyFont="1" applyFill="1" applyBorder="1"/>
    <xf numFmtId="164" fontId="0" fillId="0" borderId="29" xfId="1" applyNumberFormat="1" applyFont="1" applyFill="1" applyBorder="1"/>
    <xf numFmtId="0" fontId="3" fillId="3" borderId="52" xfId="0" applyFont="1" applyFill="1" applyBorder="1"/>
    <xf numFmtId="0" fontId="0" fillId="2" borderId="55" xfId="0" applyFill="1" applyBorder="1" applyAlignment="1">
      <alignment vertical="center" wrapText="1"/>
    </xf>
    <xf numFmtId="164" fontId="3" fillId="3" borderId="42" xfId="1" applyNumberFormat="1" applyFont="1" applyFill="1" applyBorder="1" applyAlignment="1"/>
    <xf numFmtId="0" fontId="0" fillId="2" borderId="59" xfId="0" applyFill="1" applyBorder="1" applyAlignment="1">
      <alignment vertical="center" wrapText="1"/>
    </xf>
    <xf numFmtId="164" fontId="3" fillId="3" borderId="57" xfId="1" applyNumberFormat="1" applyFont="1" applyFill="1" applyBorder="1" applyAlignment="1"/>
    <xf numFmtId="0" fontId="0" fillId="0" borderId="49" xfId="0" applyBorder="1"/>
    <xf numFmtId="0" fontId="3" fillId="3" borderId="47" xfId="0" applyFont="1" applyFill="1" applyBorder="1"/>
    <xf numFmtId="164" fontId="0" fillId="0" borderId="26" xfId="1" applyNumberFormat="1" applyFont="1" applyFill="1" applyBorder="1"/>
    <xf numFmtId="0" fontId="3" fillId="3" borderId="25" xfId="0" applyFont="1" applyFill="1" applyBorder="1"/>
    <xf numFmtId="164" fontId="3" fillId="3" borderId="26" xfId="1" applyNumberFormat="1" applyFont="1" applyFill="1" applyBorder="1" applyAlignment="1"/>
    <xf numFmtId="164" fontId="0" fillId="0" borderId="19" xfId="1" applyNumberFormat="1" applyFont="1" applyFill="1" applyBorder="1"/>
    <xf numFmtId="0" fontId="6" fillId="7" borderId="54" xfId="0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64" fontId="0" fillId="0" borderId="11" xfId="1" applyNumberFormat="1" applyFont="1" applyFill="1" applyBorder="1"/>
    <xf numFmtId="0" fontId="0" fillId="0" borderId="50" xfId="0" applyBorder="1"/>
    <xf numFmtId="0" fontId="0" fillId="9" borderId="50" xfId="0" applyFill="1" applyBorder="1"/>
    <xf numFmtId="43" fontId="0" fillId="8" borderId="13" xfId="1" applyFont="1" applyFill="1" applyBorder="1"/>
    <xf numFmtId="164" fontId="0" fillId="8" borderId="11" xfId="1" applyNumberFormat="1" applyFont="1" applyFill="1" applyBorder="1"/>
    <xf numFmtId="0" fontId="7" fillId="7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164" fontId="0" fillId="0" borderId="20" xfId="1" applyNumberFormat="1" applyFont="1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0" fillId="8" borderId="10" xfId="1" applyNumberFormat="1" applyFont="1" applyFill="1" applyBorder="1" applyAlignment="1">
      <alignment vertical="center"/>
    </xf>
    <xf numFmtId="164" fontId="0" fillId="8" borderId="13" xfId="1" applyNumberFormat="1" applyFont="1" applyFill="1" applyBorder="1" applyAlignment="1">
      <alignment vertical="center"/>
    </xf>
    <xf numFmtId="164" fontId="0" fillId="8" borderId="13" xfId="1" applyNumberFormat="1" applyFont="1" applyFill="1" applyBorder="1" applyAlignment="1">
      <alignment horizontal="right"/>
    </xf>
    <xf numFmtId="164" fontId="0" fillId="0" borderId="56" xfId="1" applyNumberFormat="1" applyFont="1" applyBorder="1" applyAlignment="1">
      <alignment vertical="center"/>
    </xf>
    <xf numFmtId="164" fontId="0" fillId="0" borderId="48" xfId="1" applyNumberFormat="1" applyFont="1" applyBorder="1" applyAlignment="1">
      <alignment vertical="center"/>
    </xf>
    <xf numFmtId="164" fontId="0" fillId="0" borderId="40" xfId="1" applyNumberFormat="1" applyFont="1" applyFill="1" applyBorder="1" applyAlignment="1">
      <alignment horizontal="right"/>
    </xf>
    <xf numFmtId="164" fontId="0" fillId="0" borderId="27" xfId="1" applyNumberFormat="1" applyFont="1" applyBorder="1" applyAlignment="1">
      <alignment vertical="center"/>
    </xf>
    <xf numFmtId="164" fontId="0" fillId="0" borderId="28" xfId="1" applyNumberFormat="1" applyFont="1" applyFill="1" applyBorder="1" applyAlignment="1">
      <alignment horizontal="right"/>
    </xf>
    <xf numFmtId="164" fontId="0" fillId="0" borderId="8" xfId="1" applyNumberFormat="1" applyFont="1" applyBorder="1" applyAlignment="1">
      <alignment vertical="center"/>
    </xf>
    <xf numFmtId="164" fontId="0" fillId="0" borderId="13" xfId="1" applyNumberFormat="1" applyFont="1" applyBorder="1" applyAlignment="1">
      <alignment vertical="center"/>
    </xf>
    <xf numFmtId="164" fontId="3" fillId="3" borderId="52" xfId="1" applyNumberFormat="1" applyFont="1" applyFill="1" applyBorder="1"/>
    <xf numFmtId="164" fontId="3" fillId="3" borderId="10" xfId="1" applyNumberFormat="1" applyFont="1" applyFill="1" applyBorder="1"/>
    <xf numFmtId="164" fontId="0" fillId="8" borderId="11" xfId="1" applyNumberFormat="1" applyFont="1" applyFill="1" applyBorder="1" applyAlignment="1">
      <alignment vertical="center"/>
    </xf>
    <xf numFmtId="164" fontId="0" fillId="0" borderId="40" xfId="1" applyNumberFormat="1" applyFont="1" applyBorder="1" applyAlignment="1">
      <alignment vertical="center"/>
    </xf>
    <xf numFmtId="164" fontId="0" fillId="0" borderId="28" xfId="1" applyNumberFormat="1" applyFont="1" applyBorder="1" applyAlignment="1">
      <alignment vertical="center"/>
    </xf>
    <xf numFmtId="164" fontId="3" fillId="3" borderId="37" xfId="1" applyNumberFormat="1" applyFont="1" applyFill="1" applyBorder="1"/>
    <xf numFmtId="164" fontId="0" fillId="0" borderId="10" xfId="1" applyNumberFormat="1" applyFont="1" applyBorder="1" applyAlignment="1">
      <alignment vertical="center"/>
    </xf>
    <xf numFmtId="164" fontId="3" fillId="3" borderId="34" xfId="1" applyNumberFormat="1" applyFont="1" applyFill="1" applyBorder="1"/>
    <xf numFmtId="164" fontId="0" fillId="0" borderId="23" xfId="1" applyNumberFormat="1" applyFont="1" applyBorder="1" applyAlignment="1">
      <alignment vertical="center"/>
    </xf>
    <xf numFmtId="164" fontId="0" fillId="0" borderId="25" xfId="1" applyNumberFormat="1" applyFont="1" applyBorder="1" applyAlignment="1">
      <alignment vertical="center"/>
    </xf>
    <xf numFmtId="164" fontId="3" fillId="3" borderId="23" xfId="1" applyNumberFormat="1" applyFont="1" applyFill="1" applyBorder="1"/>
    <xf numFmtId="164" fontId="3" fillId="3" borderId="25" xfId="1" applyNumberFormat="1" applyFont="1" applyFill="1" applyBorder="1"/>
    <xf numFmtId="164" fontId="0" fillId="0" borderId="20" xfId="1" applyNumberFormat="1" applyFont="1" applyBorder="1"/>
    <xf numFmtId="164" fontId="0" fillId="0" borderId="18" xfId="1" applyNumberFormat="1" applyFont="1" applyBorder="1"/>
    <xf numFmtId="164" fontId="3" fillId="3" borderId="13" xfId="1" applyNumberFormat="1" applyFont="1" applyFill="1" applyBorder="1"/>
    <xf numFmtId="164" fontId="0" fillId="0" borderId="30" xfId="1" applyNumberFormat="1" applyFont="1" applyBorder="1" applyAlignment="1">
      <alignment vertical="center"/>
    </xf>
    <xf numFmtId="0" fontId="7" fillId="7" borderId="13" xfId="1" applyNumberFormat="1" applyFont="1" applyFill="1" applyBorder="1" applyAlignment="1">
      <alignment horizontal="center" vertical="center" wrapText="1"/>
    </xf>
    <xf numFmtId="0" fontId="7" fillId="7" borderId="10" xfId="1" applyNumberFormat="1" applyFont="1" applyFill="1" applyBorder="1" applyAlignment="1">
      <alignment horizontal="center" vertical="center" wrapText="1"/>
    </xf>
    <xf numFmtId="166" fontId="0" fillId="2" borderId="59" xfId="1" applyNumberFormat="1" applyFont="1" applyFill="1" applyBorder="1" applyAlignment="1">
      <alignment vertical="center" wrapText="1"/>
    </xf>
    <xf numFmtId="166" fontId="0" fillId="0" borderId="13" xfId="1" applyNumberFormat="1" applyFont="1" applyFill="1" applyBorder="1"/>
    <xf numFmtId="166" fontId="3" fillId="3" borderId="25" xfId="1" applyNumberFormat="1" applyFont="1" applyFill="1" applyBorder="1"/>
    <xf numFmtId="166" fontId="0" fillId="0" borderId="18" xfId="1" applyNumberFormat="1" applyFont="1" applyFill="1" applyBorder="1"/>
    <xf numFmtId="166" fontId="3" fillId="3" borderId="13" xfId="1" applyNumberFormat="1" applyFont="1" applyFill="1" applyBorder="1" applyAlignment="1"/>
    <xf numFmtId="166" fontId="3" fillId="6" borderId="37" xfId="1" applyNumberFormat="1" applyFont="1" applyFill="1" applyBorder="1" applyAlignment="1"/>
    <xf numFmtId="164" fontId="7" fillId="2" borderId="24" xfId="1" applyNumberFormat="1" applyFont="1" applyFill="1" applyBorder="1" applyAlignment="1">
      <alignment horizontal="center" vertical="center" wrapText="1"/>
    </xf>
    <xf numFmtId="164" fontId="7" fillId="2" borderId="23" xfId="1" applyNumberFormat="1" applyFont="1" applyFill="1" applyBorder="1" applyAlignment="1">
      <alignment horizontal="center" vertical="center" wrapText="1"/>
    </xf>
    <xf numFmtId="164" fontId="0" fillId="2" borderId="59" xfId="1" applyNumberFormat="1" applyFont="1" applyFill="1" applyBorder="1" applyAlignment="1">
      <alignment vertical="center" wrapText="1"/>
    </xf>
    <xf numFmtId="164" fontId="0" fillId="0" borderId="41" xfId="1" applyNumberFormat="1" applyFont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164" fontId="0" fillId="0" borderId="25" xfId="1" applyNumberFormat="1" applyFont="1" applyFill="1" applyBorder="1" applyAlignment="1">
      <alignment horizontal="right"/>
    </xf>
    <xf numFmtId="166" fontId="0" fillId="0" borderId="8" xfId="1" applyNumberFormat="1" applyFont="1" applyFill="1" applyBorder="1"/>
    <xf numFmtId="164" fontId="7" fillId="2" borderId="26" xfId="1" applyNumberFormat="1" applyFont="1" applyFill="1" applyBorder="1" applyAlignment="1">
      <alignment horizontal="center" vertical="center" wrapText="1"/>
    </xf>
    <xf numFmtId="164" fontId="0" fillId="2" borderId="9" xfId="1" applyNumberFormat="1" applyFont="1" applyFill="1" applyBorder="1" applyAlignment="1">
      <alignment vertical="center" wrapText="1"/>
    </xf>
    <xf numFmtId="43" fontId="7" fillId="2" borderId="25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9" borderId="11" xfId="0" applyFill="1" applyBorder="1"/>
    <xf numFmtId="164" fontId="0" fillId="9" borderId="10" xfId="1" applyNumberFormat="1" applyFont="1" applyFill="1" applyBorder="1" applyAlignment="1">
      <alignment vertical="center"/>
    </xf>
    <xf numFmtId="164" fontId="0" fillId="9" borderId="13" xfId="1" applyNumberFormat="1" applyFont="1" applyFill="1" applyBorder="1" applyAlignment="1">
      <alignment vertical="center"/>
    </xf>
    <xf numFmtId="164" fontId="0" fillId="9" borderId="13" xfId="1" applyNumberFormat="1" applyFont="1" applyFill="1" applyBorder="1" applyAlignment="1">
      <alignment horizontal="right"/>
    </xf>
    <xf numFmtId="166" fontId="0" fillId="9" borderId="13" xfId="1" applyNumberFormat="1" applyFont="1" applyFill="1" applyBorder="1"/>
    <xf numFmtId="164" fontId="0" fillId="9" borderId="11" xfId="1" applyNumberFormat="1" applyFont="1" applyFill="1" applyBorder="1"/>
    <xf numFmtId="0" fontId="0" fillId="9" borderId="14" xfId="0" applyFill="1" applyBorder="1"/>
    <xf numFmtId="0" fontId="3" fillId="3" borderId="54" xfId="0" applyFont="1" applyFill="1" applyBorder="1"/>
    <xf numFmtId="0" fontId="3" fillId="3" borderId="44" xfId="0" applyFont="1" applyFill="1" applyBorder="1"/>
    <xf numFmtId="164" fontId="3" fillId="3" borderId="44" xfId="1" applyNumberFormat="1" applyFont="1" applyFill="1" applyBorder="1"/>
    <xf numFmtId="164" fontId="3" fillId="3" borderId="68" xfId="1" applyNumberFormat="1" applyFont="1" applyFill="1" applyBorder="1" applyAlignment="1"/>
    <xf numFmtId="166" fontId="3" fillId="3" borderId="25" xfId="1" applyNumberFormat="1" applyFont="1" applyFill="1" applyBorder="1" applyAlignment="1"/>
    <xf numFmtId="164" fontId="3" fillId="3" borderId="67" xfId="1" applyNumberFormat="1" applyFont="1" applyFill="1" applyBorder="1" applyAlignment="1"/>
    <xf numFmtId="0" fontId="0" fillId="2" borderId="2" xfId="0" applyFill="1" applyBorder="1" applyAlignment="1">
      <alignment vertical="center" wrapText="1"/>
    </xf>
    <xf numFmtId="164" fontId="0" fillId="2" borderId="4" xfId="1" applyNumberFormat="1" applyFont="1" applyFill="1" applyBorder="1" applyAlignment="1">
      <alignment vertical="center" wrapText="1"/>
    </xf>
    <xf numFmtId="164" fontId="0" fillId="2" borderId="3" xfId="1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66" fontId="0" fillId="2" borderId="4" xfId="1" applyNumberFormat="1" applyFont="1" applyFill="1" applyBorder="1" applyAlignment="1">
      <alignment vertical="center" wrapText="1"/>
    </xf>
    <xf numFmtId="44" fontId="0" fillId="0" borderId="0" xfId="2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2" xfId="0" applyFont="1" applyFill="1" applyBorder="1"/>
    <xf numFmtId="0" fontId="3" fillId="3" borderId="3" xfId="0" applyFont="1" applyFill="1" applyBorder="1"/>
    <xf numFmtId="10" fontId="3" fillId="3" borderId="57" xfId="3" applyNumberFormat="1" applyFont="1" applyFill="1" applyBorder="1"/>
    <xf numFmtId="10" fontId="0" fillId="0" borderId="0" xfId="3" applyNumberFormat="1" applyFont="1"/>
    <xf numFmtId="10" fontId="7" fillId="7" borderId="26" xfId="3" applyNumberFormat="1" applyFont="1" applyFill="1" applyBorder="1" applyAlignment="1">
      <alignment horizontal="center" vertical="center" wrapText="1"/>
    </xf>
    <xf numFmtId="10" fontId="7" fillId="7" borderId="11" xfId="3" applyNumberFormat="1" applyFont="1" applyFill="1" applyBorder="1" applyAlignment="1">
      <alignment horizontal="center" vertical="center" wrapText="1"/>
    </xf>
    <xf numFmtId="10" fontId="0" fillId="0" borderId="7" xfId="3" applyNumberFormat="1" applyFont="1" applyBorder="1" applyAlignment="1">
      <alignment vertical="center"/>
    </xf>
    <xf numFmtId="10" fontId="0" fillId="0" borderId="1" xfId="3" applyNumberFormat="1" applyFont="1" applyBorder="1" applyAlignment="1">
      <alignment vertical="center"/>
    </xf>
    <xf numFmtId="10" fontId="0" fillId="0" borderId="29" xfId="3" applyNumberFormat="1" applyFont="1" applyBorder="1" applyAlignment="1">
      <alignment vertical="center"/>
    </xf>
    <xf numFmtId="10" fontId="0" fillId="2" borderId="4" xfId="3" applyNumberFormat="1" applyFont="1" applyFill="1" applyBorder="1" applyAlignment="1">
      <alignment vertical="center" wrapText="1"/>
    </xf>
    <xf numFmtId="10" fontId="3" fillId="3" borderId="67" xfId="3" applyNumberFormat="1" applyFont="1" applyFill="1" applyBorder="1"/>
    <xf numFmtId="10" fontId="3" fillId="3" borderId="38" xfId="3" applyNumberFormat="1" applyFont="1" applyFill="1" applyBorder="1"/>
    <xf numFmtId="10" fontId="0" fillId="9" borderId="11" xfId="3" applyNumberFormat="1" applyFont="1" applyFill="1" applyBorder="1" applyAlignment="1">
      <alignment vertical="center"/>
    </xf>
    <xf numFmtId="10" fontId="3" fillId="3" borderId="11" xfId="3" applyNumberFormat="1" applyFont="1" applyFill="1" applyBorder="1"/>
    <xf numFmtId="10" fontId="0" fillId="2" borderId="59" xfId="3" applyNumberFormat="1" applyFont="1" applyFill="1" applyBorder="1" applyAlignment="1">
      <alignment vertical="center" wrapText="1"/>
    </xf>
    <xf numFmtId="10" fontId="0" fillId="8" borderId="13" xfId="3" applyNumberFormat="1" applyFont="1" applyFill="1" applyBorder="1" applyAlignment="1">
      <alignment horizontal="right"/>
    </xf>
    <xf numFmtId="10" fontId="7" fillId="2" borderId="24" xfId="3" applyNumberFormat="1" applyFont="1" applyFill="1" applyBorder="1" applyAlignment="1">
      <alignment horizontal="center" vertical="center" wrapText="1"/>
    </xf>
    <xf numFmtId="10" fontId="7" fillId="2" borderId="12" xfId="3" applyNumberFormat="1" applyFont="1" applyFill="1" applyBorder="1" applyAlignment="1">
      <alignment horizontal="center" vertical="center" wrapText="1"/>
    </xf>
    <xf numFmtId="10" fontId="0" fillId="0" borderId="18" xfId="3" applyNumberFormat="1" applyFont="1" applyFill="1" applyBorder="1" applyAlignment="1">
      <alignment horizontal="right"/>
    </xf>
    <xf numFmtId="10" fontId="0" fillId="0" borderId="48" xfId="3" applyNumberFormat="1" applyFont="1" applyFill="1" applyBorder="1" applyAlignment="1">
      <alignment horizontal="right"/>
    </xf>
    <xf numFmtId="10" fontId="3" fillId="3" borderId="37" xfId="3" applyNumberFormat="1" applyFont="1" applyFill="1" applyBorder="1" applyAlignment="1"/>
    <xf numFmtId="10" fontId="3" fillId="3" borderId="25" xfId="3" applyNumberFormat="1" applyFont="1" applyFill="1" applyBorder="1" applyAlignment="1"/>
    <xf numFmtId="10" fontId="0" fillId="0" borderId="13" xfId="3" applyNumberFormat="1" applyFont="1" applyFill="1" applyBorder="1"/>
    <xf numFmtId="10" fontId="0" fillId="9" borderId="13" xfId="3" applyNumberFormat="1" applyFont="1" applyFill="1" applyBorder="1" applyAlignment="1">
      <alignment horizontal="right"/>
    </xf>
    <xf numFmtId="10" fontId="3" fillId="3" borderId="25" xfId="3" applyNumberFormat="1" applyFont="1" applyFill="1" applyBorder="1"/>
    <xf numFmtId="10" fontId="3" fillId="3" borderId="13" xfId="3" applyNumberFormat="1" applyFont="1" applyFill="1" applyBorder="1" applyAlignment="1"/>
    <xf numFmtId="10" fontId="3" fillId="6" borderId="37" xfId="3" applyNumberFormat="1" applyFont="1" applyFill="1" applyBorder="1" applyAlignment="1"/>
    <xf numFmtId="10" fontId="0" fillId="0" borderId="19" xfId="3" applyNumberFormat="1" applyFont="1" applyBorder="1" applyAlignment="1">
      <alignment horizontal="right" vertical="center"/>
    </xf>
    <xf numFmtId="10" fontId="0" fillId="0" borderId="11" xfId="3" applyNumberFormat="1" applyFont="1" applyBorder="1" applyAlignment="1">
      <alignment horizontal="right" vertical="center"/>
    </xf>
    <xf numFmtId="10" fontId="3" fillId="3" borderId="26" xfId="3" applyNumberFormat="1" applyFont="1" applyFill="1" applyBorder="1" applyAlignment="1">
      <alignment horizontal="right"/>
    </xf>
    <xf numFmtId="10" fontId="0" fillId="0" borderId="19" xfId="3" applyNumberFormat="1" applyFont="1" applyBorder="1" applyAlignment="1">
      <alignment horizontal="right"/>
    </xf>
    <xf numFmtId="10" fontId="0" fillId="8" borderId="11" xfId="3" applyNumberFormat="1" applyFont="1" applyFill="1" applyBorder="1" applyAlignment="1">
      <alignment horizontal="right" vertical="center"/>
    </xf>
    <xf numFmtId="164" fontId="0" fillId="0" borderId="29" xfId="1" applyNumberFormat="1" applyFont="1" applyBorder="1" applyAlignment="1">
      <alignment horizontal="right" vertical="center"/>
    </xf>
    <xf numFmtId="10" fontId="3" fillId="3" borderId="57" xfId="3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3" fillId="3" borderId="67" xfId="0" applyFont="1" applyFill="1" applyBorder="1" applyAlignment="1">
      <alignment horizontal="right"/>
    </xf>
    <xf numFmtId="164" fontId="0" fillId="2" borderId="4" xfId="1" applyNumberFormat="1" applyFont="1" applyFill="1" applyBorder="1" applyAlignment="1">
      <alignment horizontal="right" vertical="center" wrapText="1"/>
    </xf>
    <xf numFmtId="164" fontId="0" fillId="9" borderId="11" xfId="1" applyNumberFormat="1" applyFont="1" applyFill="1" applyBorder="1" applyAlignment="1">
      <alignment horizontal="right" vertical="center"/>
    </xf>
    <xf numFmtId="164" fontId="3" fillId="3" borderId="26" xfId="1" applyNumberFormat="1" applyFont="1" applyFill="1" applyBorder="1" applyAlignment="1">
      <alignment horizontal="right"/>
    </xf>
    <xf numFmtId="164" fontId="0" fillId="0" borderId="19" xfId="1" applyNumberFormat="1" applyFont="1" applyBorder="1" applyAlignment="1">
      <alignment horizontal="right"/>
    </xf>
    <xf numFmtId="164" fontId="0" fillId="10" borderId="8" xfId="1" applyNumberFormat="1" applyFont="1" applyFill="1" applyBorder="1" applyAlignment="1">
      <alignment vertical="center"/>
    </xf>
    <xf numFmtId="164" fontId="0" fillId="10" borderId="7" xfId="1" applyNumberFormat="1" applyFont="1" applyFill="1" applyBorder="1" applyAlignment="1">
      <alignment horizontal="right" vertical="center"/>
    </xf>
    <xf numFmtId="10" fontId="0" fillId="10" borderId="7" xfId="3" applyNumberFormat="1" applyFont="1" applyFill="1" applyBorder="1" applyAlignment="1">
      <alignment horizontal="right" vertical="center"/>
    </xf>
    <xf numFmtId="10" fontId="0" fillId="10" borderId="8" xfId="3" applyNumberFormat="1" applyFont="1" applyFill="1" applyBorder="1" applyAlignment="1">
      <alignment horizontal="right"/>
    </xf>
    <xf numFmtId="164" fontId="0" fillId="10" borderId="18" xfId="1" applyNumberFormat="1" applyFont="1" applyFill="1" applyBorder="1" applyAlignment="1">
      <alignment vertical="center"/>
    </xf>
    <xf numFmtId="164" fontId="0" fillId="10" borderId="19" xfId="1" applyNumberFormat="1" applyFont="1" applyFill="1" applyBorder="1" applyAlignment="1">
      <alignment horizontal="right" vertical="center"/>
    </xf>
    <xf numFmtId="10" fontId="0" fillId="10" borderId="19" xfId="3" applyNumberFormat="1" applyFont="1" applyFill="1" applyBorder="1" applyAlignment="1">
      <alignment horizontal="right" vertical="center"/>
    </xf>
    <xf numFmtId="10" fontId="0" fillId="10" borderId="18" xfId="3" applyNumberFormat="1" applyFont="1" applyFill="1" applyBorder="1" applyAlignment="1">
      <alignment horizontal="right"/>
    </xf>
    <xf numFmtId="164" fontId="0" fillId="10" borderId="25" xfId="1" applyNumberFormat="1" applyFont="1" applyFill="1" applyBorder="1" applyAlignment="1">
      <alignment vertical="center"/>
    </xf>
    <xf numFmtId="164" fontId="0" fillId="10" borderId="26" xfId="1" applyNumberFormat="1" applyFont="1" applyFill="1" applyBorder="1" applyAlignment="1">
      <alignment horizontal="right" vertical="center"/>
    </xf>
    <xf numFmtId="164" fontId="0" fillId="0" borderId="61" xfId="1" applyNumberFormat="1" applyFont="1" applyBorder="1" applyAlignment="1">
      <alignment vertical="center"/>
    </xf>
    <xf numFmtId="164" fontId="0" fillId="0" borderId="15" xfId="1" applyNumberFormat="1" applyFont="1" applyBorder="1" applyAlignment="1">
      <alignment horizontal="right" vertical="center"/>
    </xf>
    <xf numFmtId="10" fontId="0" fillId="0" borderId="15" xfId="3" applyNumberFormat="1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164" fontId="0" fillId="0" borderId="61" xfId="1" applyNumberFormat="1" applyFont="1" applyFill="1" applyBorder="1" applyAlignment="1">
      <alignment horizontal="right"/>
    </xf>
    <xf numFmtId="10" fontId="0" fillId="0" borderId="13" xfId="3" applyNumberFormat="1" applyFont="1" applyFill="1" applyBorder="1" applyAlignment="1">
      <alignment horizontal="right"/>
    </xf>
    <xf numFmtId="164" fontId="0" fillId="0" borderId="15" xfId="1" applyNumberFormat="1" applyFont="1" applyFill="1" applyBorder="1"/>
    <xf numFmtId="164" fontId="0" fillId="8" borderId="12" xfId="1" applyNumberFormat="1" applyFont="1" applyFill="1" applyBorder="1" applyAlignment="1">
      <alignment vertical="center"/>
    </xf>
    <xf numFmtId="167" fontId="0" fillId="0" borderId="6" xfId="2" applyNumberFormat="1" applyFont="1" applyBorder="1" applyAlignment="1">
      <alignment vertical="center"/>
    </xf>
    <xf numFmtId="167" fontId="0" fillId="0" borderId="8" xfId="2" applyNumberFormat="1" applyFont="1" applyBorder="1" applyAlignment="1">
      <alignment vertical="center"/>
    </xf>
    <xf numFmtId="167" fontId="0" fillId="0" borderId="20" xfId="2" applyNumberFormat="1" applyFont="1" applyBorder="1" applyAlignment="1">
      <alignment vertical="center"/>
    </xf>
    <xf numFmtId="167" fontId="0" fillId="0" borderId="18" xfId="2" applyNumberFormat="1" applyFont="1" applyBorder="1" applyAlignment="1">
      <alignment vertical="center"/>
    </xf>
    <xf numFmtId="167" fontId="0" fillId="8" borderId="10" xfId="2" applyNumberFormat="1" applyFont="1" applyFill="1" applyBorder="1" applyAlignment="1">
      <alignment vertical="center"/>
    </xf>
    <xf numFmtId="167" fontId="0" fillId="8" borderId="13" xfId="2" applyNumberFormat="1" applyFont="1" applyFill="1" applyBorder="1" applyAlignment="1">
      <alignment vertical="center"/>
    </xf>
    <xf numFmtId="167" fontId="0" fillId="0" borderId="56" xfId="2" applyNumberFormat="1" applyFont="1" applyBorder="1" applyAlignment="1">
      <alignment vertical="center"/>
    </xf>
    <xf numFmtId="167" fontId="0" fillId="0" borderId="48" xfId="2" applyNumberFormat="1" applyFont="1" applyBorder="1" applyAlignment="1">
      <alignment vertical="center"/>
    </xf>
    <xf numFmtId="167" fontId="0" fillId="0" borderId="27" xfId="2" applyNumberFormat="1" applyFont="1" applyBorder="1" applyAlignment="1">
      <alignment vertical="center"/>
    </xf>
    <xf numFmtId="167" fontId="0" fillId="0" borderId="65" xfId="2" applyNumberFormat="1" applyFont="1" applyBorder="1" applyAlignment="1">
      <alignment vertical="center"/>
    </xf>
    <xf numFmtId="167" fontId="0" fillId="0" borderId="13" xfId="2" applyNumberFormat="1" applyFont="1" applyBorder="1" applyAlignment="1">
      <alignment vertical="center"/>
    </xf>
    <xf numFmtId="167" fontId="0" fillId="8" borderId="10" xfId="1" applyNumberFormat="1" applyFont="1" applyFill="1" applyBorder="1" applyAlignment="1">
      <alignment vertical="center"/>
    </xf>
    <xf numFmtId="167" fontId="0" fillId="8" borderId="13" xfId="1" applyNumberFormat="1" applyFont="1" applyFill="1" applyBorder="1" applyAlignment="1">
      <alignment vertical="center"/>
    </xf>
    <xf numFmtId="167" fontId="3" fillId="3" borderId="52" xfId="2" applyNumberFormat="1" applyFont="1" applyFill="1" applyBorder="1"/>
    <xf numFmtId="167" fontId="3" fillId="3" borderId="37" xfId="2" applyNumberFormat="1" applyFont="1" applyFill="1" applyBorder="1"/>
    <xf numFmtId="167" fontId="0" fillId="2" borderId="4" xfId="2" applyNumberFormat="1" applyFont="1" applyFill="1" applyBorder="1" applyAlignment="1">
      <alignment vertical="center" wrapText="1"/>
    </xf>
    <xf numFmtId="167" fontId="3" fillId="3" borderId="44" xfId="2" applyNumberFormat="1" applyFont="1" applyFill="1" applyBorder="1"/>
    <xf numFmtId="167" fontId="3" fillId="3" borderId="25" xfId="2" applyNumberFormat="1" applyFont="1" applyFill="1" applyBorder="1"/>
    <xf numFmtId="167" fontId="0" fillId="0" borderId="10" xfId="2" applyNumberFormat="1" applyFont="1" applyBorder="1" applyAlignment="1">
      <alignment vertical="center"/>
    </xf>
    <xf numFmtId="167" fontId="3" fillId="3" borderId="34" xfId="2" applyNumberFormat="1" applyFont="1" applyFill="1" applyBorder="1"/>
    <xf numFmtId="167" fontId="0" fillId="10" borderId="8" xfId="2" applyNumberFormat="1" applyFont="1" applyFill="1" applyBorder="1" applyAlignment="1">
      <alignment vertical="center"/>
    </xf>
    <xf numFmtId="167" fontId="0" fillId="10" borderId="18" xfId="2" applyNumberFormat="1" applyFont="1" applyFill="1" applyBorder="1" applyAlignment="1">
      <alignment vertical="center"/>
    </xf>
    <xf numFmtId="167" fontId="0" fillId="9" borderId="10" xfId="2" applyNumberFormat="1" applyFont="1" applyFill="1" applyBorder="1" applyAlignment="1">
      <alignment vertical="center"/>
    </xf>
    <xf numFmtId="167" fontId="0" fillId="9" borderId="13" xfId="2" applyNumberFormat="1" applyFont="1" applyFill="1" applyBorder="1" applyAlignment="1">
      <alignment vertical="center"/>
    </xf>
    <xf numFmtId="167" fontId="3" fillId="3" borderId="23" xfId="2" applyNumberFormat="1" applyFont="1" applyFill="1" applyBorder="1"/>
    <xf numFmtId="167" fontId="0" fillId="0" borderId="20" xfId="2" applyNumberFormat="1" applyFont="1" applyBorder="1"/>
    <xf numFmtId="167" fontId="0" fillId="0" borderId="18" xfId="2" applyNumberFormat="1" applyFont="1" applyBorder="1"/>
    <xf numFmtId="167" fontId="3" fillId="3" borderId="10" xfId="2" applyNumberFormat="1" applyFont="1" applyFill="1" applyBorder="1"/>
    <xf numFmtId="167" fontId="3" fillId="3" borderId="13" xfId="2" applyNumberFormat="1" applyFont="1" applyFill="1" applyBorder="1"/>
    <xf numFmtId="167" fontId="0" fillId="2" borderId="59" xfId="2" applyNumberFormat="1" applyFont="1" applyFill="1" applyBorder="1" applyAlignment="1">
      <alignment vertical="center" wrapText="1"/>
    </xf>
    <xf numFmtId="10" fontId="0" fillId="10" borderId="25" xfId="3" applyNumberFormat="1" applyFont="1" applyFill="1" applyBorder="1" applyAlignment="1">
      <alignment horizontal="right" vertical="center"/>
    </xf>
    <xf numFmtId="164" fontId="3" fillId="3" borderId="21" xfId="1" applyNumberFormat="1" applyFont="1" applyFill="1" applyBorder="1"/>
    <xf numFmtId="164" fontId="3" fillId="3" borderId="22" xfId="1" applyNumberFormat="1" applyFont="1" applyFill="1" applyBorder="1"/>
    <xf numFmtId="10" fontId="3" fillId="3" borderId="22" xfId="3" applyNumberFormat="1" applyFont="1" applyFill="1" applyBorder="1"/>
    <xf numFmtId="166" fontId="3" fillId="3" borderId="22" xfId="1" applyNumberFormat="1" applyFont="1" applyFill="1" applyBorder="1"/>
    <xf numFmtId="164" fontId="3" fillId="3" borderId="62" xfId="1" applyNumberFormat="1" applyFont="1" applyFill="1" applyBorder="1" applyAlignment="1"/>
    <xf numFmtId="164" fontId="10" fillId="0" borderId="8" xfId="1" applyNumberFormat="1" applyFont="1" applyFill="1" applyBorder="1" applyAlignment="1">
      <alignment vertical="center"/>
    </xf>
    <xf numFmtId="164" fontId="10" fillId="0" borderId="18" xfId="1" applyNumberFormat="1" applyFont="1" applyFill="1" applyBorder="1" applyAlignment="1">
      <alignment vertical="center"/>
    </xf>
    <xf numFmtId="167" fontId="0" fillId="0" borderId="20" xfId="2" applyNumberFormat="1" applyFont="1" applyFill="1" applyBorder="1" applyAlignment="1">
      <alignment vertical="center"/>
    </xf>
    <xf numFmtId="167" fontId="0" fillId="0" borderId="8" xfId="2" applyNumberFormat="1" applyFont="1" applyFill="1" applyBorder="1" applyAlignment="1">
      <alignment vertical="center"/>
    </xf>
    <xf numFmtId="167" fontId="0" fillId="0" borderId="18" xfId="2" applyNumberFormat="1" applyFont="1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164" fontId="0" fillId="0" borderId="20" xfId="1" applyNumberFormat="1" applyFont="1" applyFill="1" applyBorder="1" applyAlignment="1">
      <alignment vertical="center"/>
    </xf>
    <xf numFmtId="9" fontId="0" fillId="0" borderId="28" xfId="3" applyFont="1" applyBorder="1" applyAlignment="1">
      <alignment horizontal="right" vertical="center"/>
    </xf>
    <xf numFmtId="9" fontId="0" fillId="8" borderId="35" xfId="3" applyFont="1" applyFill="1" applyBorder="1" applyAlignment="1">
      <alignment horizontal="right" vertical="center"/>
    </xf>
    <xf numFmtId="9" fontId="0" fillId="0" borderId="18" xfId="3" applyFont="1" applyFill="1" applyBorder="1" applyAlignment="1">
      <alignment horizontal="right"/>
    </xf>
    <xf numFmtId="9" fontId="0" fillId="8" borderId="13" xfId="3" applyFont="1" applyFill="1" applyBorder="1" applyAlignment="1">
      <alignment horizontal="right"/>
    </xf>
    <xf numFmtId="43" fontId="3" fillId="3" borderId="13" xfId="1" applyFont="1" applyFill="1" applyBorder="1"/>
    <xf numFmtId="164" fontId="0" fillId="10" borderId="8" xfId="1" applyNumberFormat="1" applyFont="1" applyFill="1" applyBorder="1" applyAlignment="1">
      <alignment horizontal="right"/>
    </xf>
    <xf numFmtId="166" fontId="0" fillId="10" borderId="8" xfId="1" applyNumberFormat="1" applyFont="1" applyFill="1" applyBorder="1"/>
    <xf numFmtId="164" fontId="0" fillId="10" borderId="7" xfId="1" applyNumberFormat="1" applyFont="1" applyFill="1" applyBorder="1"/>
    <xf numFmtId="167" fontId="3" fillId="4" borderId="34" xfId="2" applyNumberFormat="1" applyFont="1" applyFill="1" applyBorder="1" applyAlignment="1"/>
    <xf numFmtId="167" fontId="3" fillId="4" borderId="37" xfId="2" applyNumberFormat="1" applyFont="1" applyFill="1" applyBorder="1" applyAlignment="1"/>
    <xf numFmtId="10" fontId="3" fillId="4" borderId="38" xfId="3" applyNumberFormat="1" applyFont="1" applyFill="1" applyBorder="1" applyAlignment="1">
      <alignment horizontal="right"/>
    </xf>
    <xf numFmtId="10" fontId="3" fillId="3" borderId="13" xfId="3" applyNumberFormat="1" applyFont="1" applyFill="1" applyBorder="1" applyAlignment="1">
      <alignment horizontal="right"/>
    </xf>
    <xf numFmtId="164" fontId="0" fillId="0" borderId="8" xfId="1" applyNumberFormat="1" applyFont="1" applyFill="1" applyBorder="1" applyAlignment="1">
      <alignment vertical="center"/>
    </xf>
    <xf numFmtId="164" fontId="0" fillId="0" borderId="24" xfId="1" applyNumberFormat="1" applyFont="1" applyBorder="1" applyAlignment="1">
      <alignment vertical="center"/>
    </xf>
    <xf numFmtId="10" fontId="0" fillId="0" borderId="25" xfId="3" applyNumberFormat="1" applyFont="1" applyFill="1" applyBorder="1" applyAlignment="1">
      <alignment horizontal="right"/>
    </xf>
    <xf numFmtId="164" fontId="0" fillId="0" borderId="26" xfId="1" applyNumberFormat="1" applyFont="1" applyFill="1" applyBorder="1" applyAlignment="1">
      <alignment horizontal="right"/>
    </xf>
    <xf numFmtId="164" fontId="0" fillId="0" borderId="2" xfId="1" applyNumberFormat="1" applyFont="1" applyBorder="1" applyAlignment="1">
      <alignment vertical="center"/>
    </xf>
    <xf numFmtId="164" fontId="0" fillId="0" borderId="22" xfId="1" applyNumberFormat="1" applyFont="1" applyBorder="1" applyAlignment="1">
      <alignment vertical="center"/>
    </xf>
    <xf numFmtId="164" fontId="0" fillId="0" borderId="4" xfId="1" applyNumberFormat="1" applyFont="1" applyFill="1" applyBorder="1" applyAlignment="1">
      <alignment horizontal="right"/>
    </xf>
    <xf numFmtId="10" fontId="0" fillId="0" borderId="22" xfId="3" applyNumberFormat="1" applyFont="1" applyFill="1" applyBorder="1" applyAlignment="1">
      <alignment horizontal="right"/>
    </xf>
    <xf numFmtId="164" fontId="0" fillId="0" borderId="3" xfId="1" applyNumberFormat="1" applyFont="1" applyFill="1" applyBorder="1"/>
    <xf numFmtId="164" fontId="0" fillId="0" borderId="25" xfId="1" applyNumberFormat="1" applyFont="1" applyFill="1" applyBorder="1" applyAlignment="1">
      <alignment vertical="center"/>
    </xf>
    <xf numFmtId="164" fontId="0" fillId="0" borderId="28" xfId="1" applyNumberFormat="1" applyFont="1" applyFill="1" applyBorder="1" applyAlignment="1">
      <alignment vertical="center"/>
    </xf>
    <xf numFmtId="164" fontId="2" fillId="0" borderId="69" xfId="1" applyNumberFormat="1" applyFont="1" applyBorder="1"/>
    <xf numFmtId="10" fontId="2" fillId="0" borderId="69" xfId="3" applyNumberFormat="1" applyFont="1" applyBorder="1"/>
    <xf numFmtId="43" fontId="2" fillId="0" borderId="69" xfId="1" applyFont="1" applyBorder="1"/>
    <xf numFmtId="0" fontId="10" fillId="0" borderId="69" xfId="0" applyFont="1" applyBorder="1"/>
    <xf numFmtId="0" fontId="2" fillId="0" borderId="69" xfId="0" applyFont="1" applyBorder="1"/>
    <xf numFmtId="164" fontId="0" fillId="0" borderId="69" xfId="1" applyNumberFormat="1" applyFont="1" applyBorder="1"/>
    <xf numFmtId="10" fontId="0" fillId="0" borderId="69" xfId="3" applyNumberFormat="1" applyFont="1" applyBorder="1"/>
    <xf numFmtId="43" fontId="0" fillId="0" borderId="69" xfId="1" applyFont="1" applyBorder="1"/>
    <xf numFmtId="0" fontId="10" fillId="0" borderId="70" xfId="0" applyFont="1" applyBorder="1"/>
    <xf numFmtId="0" fontId="2" fillId="0" borderId="70" xfId="0" applyFont="1" applyBorder="1"/>
    <xf numFmtId="10" fontId="2" fillId="0" borderId="70" xfId="3" applyNumberFormat="1" applyFont="1" applyFill="1" applyBorder="1"/>
    <xf numFmtId="164" fontId="2" fillId="0" borderId="70" xfId="1" applyNumberFormat="1" applyFont="1" applyFill="1" applyBorder="1"/>
    <xf numFmtId="164" fontId="2" fillId="0" borderId="70" xfId="1" applyNumberFormat="1" applyFont="1" applyBorder="1"/>
    <xf numFmtId="10" fontId="2" fillId="0" borderId="70" xfId="3" applyNumberFormat="1" applyFont="1" applyBorder="1"/>
    <xf numFmtId="43" fontId="2" fillId="0" borderId="70" xfId="1" applyFont="1" applyBorder="1"/>
    <xf numFmtId="164" fontId="10" fillId="0" borderId="6" xfId="1" applyNumberFormat="1" applyFont="1" applyFill="1" applyBorder="1" applyAlignment="1">
      <alignment vertical="center"/>
    </xf>
    <xf numFmtId="164" fontId="10" fillId="0" borderId="20" xfId="1" applyNumberFormat="1" applyFont="1" applyFill="1" applyBorder="1" applyAlignment="1">
      <alignment vertical="center"/>
    </xf>
    <xf numFmtId="43" fontId="0" fillId="8" borderId="13" xfId="1" applyFont="1" applyFill="1" applyBorder="1" applyAlignment="1">
      <alignment vertical="center"/>
    </xf>
    <xf numFmtId="0" fontId="4" fillId="5" borderId="0" xfId="0" applyFont="1" applyFill="1"/>
    <xf numFmtId="0" fontId="0" fillId="5" borderId="0" xfId="0" applyFill="1"/>
    <xf numFmtId="10" fontId="0" fillId="5" borderId="0" xfId="3" applyNumberFormat="1" applyFont="1" applyFill="1"/>
    <xf numFmtId="164" fontId="0" fillId="5" borderId="0" xfId="1" applyNumberFormat="1" applyFont="1" applyFill="1"/>
    <xf numFmtId="43" fontId="0" fillId="5" borderId="0" xfId="1" applyFont="1" applyFill="1"/>
    <xf numFmtId="0" fontId="5" fillId="5" borderId="0" xfId="0" applyFont="1" applyFill="1"/>
    <xf numFmtId="10" fontId="5" fillId="5" borderId="0" xfId="3" applyNumberFormat="1" applyFont="1" applyFill="1"/>
    <xf numFmtId="164" fontId="5" fillId="5" borderId="0" xfId="1" applyNumberFormat="1" applyFont="1" applyFill="1"/>
    <xf numFmtId="43" fontId="2" fillId="5" borderId="0" xfId="1" applyFont="1" applyFill="1"/>
    <xf numFmtId="0" fontId="0" fillId="5" borderId="69" xfId="0" applyFill="1" applyBorder="1"/>
    <xf numFmtId="10" fontId="0" fillId="5" borderId="69" xfId="3" applyNumberFormat="1" applyFont="1" applyFill="1" applyBorder="1"/>
    <xf numFmtId="164" fontId="0" fillId="5" borderId="69" xfId="1" applyNumberFormat="1" applyFont="1" applyFill="1" applyBorder="1"/>
    <xf numFmtId="0" fontId="10" fillId="5" borderId="69" xfId="0" applyFont="1" applyFill="1" applyBorder="1"/>
    <xf numFmtId="164" fontId="0" fillId="5" borderId="26" xfId="1" applyNumberFormat="1" applyFont="1" applyFill="1" applyBorder="1" applyAlignment="1">
      <alignment horizontal="right" vertical="center"/>
    </xf>
    <xf numFmtId="164" fontId="3" fillId="5" borderId="0" xfId="1" applyNumberFormat="1" applyFont="1" applyFill="1" applyBorder="1" applyAlignment="1"/>
    <xf numFmtId="164" fontId="0" fillId="5" borderId="0" xfId="1" applyNumberFormat="1" applyFont="1" applyFill="1" applyBorder="1"/>
    <xf numFmtId="0" fontId="0" fillId="5" borderId="0" xfId="0" applyFill="1" applyAlignment="1">
      <alignment vertical="center" wrapText="1"/>
    </xf>
    <xf numFmtId="164" fontId="0" fillId="5" borderId="0" xfId="1" applyNumberFormat="1" applyFont="1" applyFill="1" applyBorder="1" applyAlignment="1">
      <alignment horizontal="right"/>
    </xf>
    <xf numFmtId="164" fontId="3" fillId="5" borderId="0" xfId="1" applyNumberFormat="1" applyFont="1" applyFill="1" applyBorder="1" applyAlignment="1">
      <alignment horizontal="right"/>
    </xf>
    <xf numFmtId="0" fontId="2" fillId="5" borderId="0" xfId="0" applyFont="1" applyFill="1"/>
    <xf numFmtId="10" fontId="0" fillId="0" borderId="1" xfId="3" applyNumberFormat="1" applyFont="1" applyBorder="1" applyAlignment="1">
      <alignment horizontal="right" vertical="center"/>
    </xf>
    <xf numFmtId="10" fontId="0" fillId="0" borderId="7" xfId="3" applyNumberFormat="1" applyFont="1" applyBorder="1" applyAlignment="1">
      <alignment horizontal="right" vertical="center"/>
    </xf>
    <xf numFmtId="10" fontId="3" fillId="3" borderId="38" xfId="3" applyNumberFormat="1" applyFont="1" applyFill="1" applyBorder="1" applyAlignment="1">
      <alignment horizontal="right"/>
    </xf>
    <xf numFmtId="0" fontId="14" fillId="5" borderId="0" xfId="0" applyFont="1" applyFill="1"/>
    <xf numFmtId="0" fontId="15" fillId="5" borderId="0" xfId="0" applyFont="1" applyFill="1"/>
    <xf numFmtId="164" fontId="14" fillId="5" borderId="0" xfId="1" applyNumberFormat="1" applyFont="1" applyFill="1"/>
    <xf numFmtId="165" fontId="14" fillId="0" borderId="0" xfId="2" applyNumberFormat="1" applyFont="1" applyFill="1" applyBorder="1"/>
    <xf numFmtId="0" fontId="14" fillId="0" borderId="0" xfId="0" applyFont="1"/>
    <xf numFmtId="164" fontId="14" fillId="0" borderId="0" xfId="1" applyNumberFormat="1" applyFont="1" applyFill="1" applyBorder="1"/>
    <xf numFmtId="9" fontId="14" fillId="0" borderId="0" xfId="3" applyFont="1" applyFill="1" applyBorder="1"/>
    <xf numFmtId="0" fontId="16" fillId="7" borderId="4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7" borderId="54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7" fillId="2" borderId="62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62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164" fontId="17" fillId="2" borderId="62" xfId="1" applyNumberFormat="1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42" xfId="0" applyFont="1" applyFill="1" applyBorder="1" applyAlignment="1">
      <alignment horizontal="center" vertical="center" wrapText="1"/>
    </xf>
    <xf numFmtId="0" fontId="15" fillId="3" borderId="56" xfId="0" applyFont="1" applyFill="1" applyBorder="1"/>
    <xf numFmtId="0" fontId="15" fillId="3" borderId="45" xfId="0" applyFont="1" applyFill="1" applyBorder="1"/>
    <xf numFmtId="164" fontId="14" fillId="5" borderId="0" xfId="1" applyNumberFormat="1" applyFont="1" applyFill="1" applyBorder="1"/>
    <xf numFmtId="0" fontId="14" fillId="0" borderId="5" xfId="0" applyFont="1" applyBorder="1" applyAlignment="1">
      <alignment horizontal="left" vertical="center" wrapText="1"/>
    </xf>
    <xf numFmtId="164" fontId="14" fillId="0" borderId="58" xfId="1" applyNumberFormat="1" applyFont="1" applyBorder="1" applyAlignment="1">
      <alignment vertical="center"/>
    </xf>
    <xf numFmtId="165" fontId="14" fillId="0" borderId="0" xfId="2" applyNumberFormat="1" applyFont="1" applyFill="1" applyBorder="1" applyAlignment="1">
      <alignment horizontal="center"/>
    </xf>
    <xf numFmtId="0" fontId="14" fillId="0" borderId="49" xfId="0" applyFont="1" applyBorder="1"/>
    <xf numFmtId="164" fontId="14" fillId="0" borderId="27" xfId="1" applyNumberFormat="1" applyFont="1" applyBorder="1" applyAlignment="1">
      <alignment vertical="center"/>
    </xf>
    <xf numFmtId="164" fontId="14" fillId="0" borderId="19" xfId="1" applyNumberFormat="1" applyFont="1" applyBorder="1" applyAlignment="1">
      <alignment vertical="center"/>
    </xf>
    <xf numFmtId="167" fontId="14" fillId="0" borderId="20" xfId="2" applyNumberFormat="1" applyFont="1" applyBorder="1" applyAlignment="1">
      <alignment vertical="center"/>
    </xf>
    <xf numFmtId="167" fontId="14" fillId="0" borderId="29" xfId="2" applyNumberFormat="1" applyFont="1" applyBorder="1" applyAlignment="1">
      <alignment vertical="center"/>
    </xf>
    <xf numFmtId="0" fontId="14" fillId="0" borderId="49" xfId="0" applyFont="1" applyBorder="1" applyAlignment="1">
      <alignment vertical="center" wrapText="1"/>
    </xf>
    <xf numFmtId="164" fontId="14" fillId="0" borderId="19" xfId="1" applyNumberFormat="1" applyFont="1" applyFill="1" applyBorder="1" applyAlignment="1">
      <alignment vertical="center"/>
    </xf>
    <xf numFmtId="167" fontId="14" fillId="0" borderId="29" xfId="2" applyNumberFormat="1" applyFont="1" applyFill="1" applyBorder="1" applyAlignment="1">
      <alignment vertical="center"/>
    </xf>
    <xf numFmtId="0" fontId="14" fillId="0" borderId="50" xfId="0" applyFont="1" applyBorder="1"/>
    <xf numFmtId="164" fontId="14" fillId="0" borderId="20" xfId="1" applyNumberFormat="1" applyFont="1" applyBorder="1" applyAlignment="1">
      <alignment vertical="center"/>
    </xf>
    <xf numFmtId="167" fontId="14" fillId="0" borderId="19" xfId="2" applyNumberFormat="1" applyFont="1" applyBorder="1" applyAlignment="1">
      <alignment vertical="center"/>
    </xf>
    <xf numFmtId="167" fontId="14" fillId="0" borderId="20" xfId="2" applyNumberFormat="1" applyFont="1" applyFill="1" applyBorder="1" applyAlignment="1">
      <alignment horizontal="right" vertical="center"/>
    </xf>
    <xf numFmtId="0" fontId="14" fillId="9" borderId="50" xfId="0" applyFont="1" applyFill="1" applyBorder="1"/>
    <xf numFmtId="164" fontId="14" fillId="9" borderId="65" xfId="1" applyNumberFormat="1" applyFont="1" applyFill="1" applyBorder="1" applyAlignment="1">
      <alignment vertical="center"/>
    </xf>
    <xf numFmtId="164" fontId="14" fillId="9" borderId="11" xfId="1" applyNumberFormat="1" applyFont="1" applyFill="1" applyBorder="1" applyAlignment="1">
      <alignment vertical="center"/>
    </xf>
    <xf numFmtId="167" fontId="14" fillId="9" borderId="65" xfId="2" applyNumberFormat="1" applyFont="1" applyFill="1" applyBorder="1" applyAlignment="1">
      <alignment vertical="center"/>
    </xf>
    <xf numFmtId="167" fontId="14" fillId="9" borderId="11" xfId="2" applyNumberFormat="1" applyFont="1" applyFill="1" applyBorder="1" applyAlignment="1">
      <alignment vertical="center"/>
    </xf>
    <xf numFmtId="164" fontId="14" fillId="9" borderId="19" xfId="1" applyNumberFormat="1" applyFont="1" applyFill="1" applyBorder="1" applyAlignment="1">
      <alignment vertical="center"/>
    </xf>
    <xf numFmtId="164" fontId="14" fillId="0" borderId="56" xfId="1" applyNumberFormat="1" applyFont="1" applyBorder="1" applyAlignment="1">
      <alignment horizontal="center" vertical="center"/>
    </xf>
    <xf numFmtId="164" fontId="14" fillId="0" borderId="63" xfId="1" applyNumberFormat="1" applyFont="1" applyBorder="1" applyAlignment="1">
      <alignment horizontal="right" vertical="center"/>
    </xf>
    <xf numFmtId="167" fontId="14" fillId="0" borderId="56" xfId="2" applyNumberFormat="1" applyFont="1" applyBorder="1" applyAlignment="1">
      <alignment horizontal="center" vertical="center"/>
    </xf>
    <xf numFmtId="167" fontId="14" fillId="0" borderId="58" xfId="2" applyNumberFormat="1" applyFont="1" applyBorder="1" applyAlignment="1">
      <alignment vertical="center"/>
    </xf>
    <xf numFmtId="0" fontId="14" fillId="0" borderId="50" xfId="0" applyFont="1" applyBorder="1" applyAlignment="1">
      <alignment horizontal="left" vertical="center" wrapText="1"/>
    </xf>
    <xf numFmtId="164" fontId="14" fillId="0" borderId="33" xfId="1" applyNumberFormat="1" applyFont="1" applyBorder="1" applyAlignment="1">
      <alignment horizontal="right" vertical="center"/>
    </xf>
    <xf numFmtId="167" fontId="14" fillId="0" borderId="27" xfId="2" applyNumberFormat="1" applyFont="1" applyBorder="1" applyAlignment="1">
      <alignment vertical="center"/>
    </xf>
    <xf numFmtId="0" fontId="14" fillId="0" borderId="49" xfId="0" applyFont="1" applyBorder="1" applyAlignment="1">
      <alignment horizontal="left" vertical="center" wrapText="1"/>
    </xf>
    <xf numFmtId="164" fontId="14" fillId="0" borderId="65" xfId="1" applyNumberFormat="1" applyFont="1" applyBorder="1" applyAlignment="1">
      <alignment vertical="center"/>
    </xf>
    <xf numFmtId="164" fontId="14" fillId="0" borderId="35" xfId="1" applyNumberFormat="1" applyFont="1" applyBorder="1" applyAlignment="1">
      <alignment horizontal="right" vertical="center"/>
    </xf>
    <xf numFmtId="167" fontId="14" fillId="0" borderId="65" xfId="2" applyNumberFormat="1" applyFont="1" applyBorder="1" applyAlignment="1">
      <alignment vertical="center"/>
    </xf>
    <xf numFmtId="164" fontId="14" fillId="0" borderId="11" xfId="1" applyNumberFormat="1" applyFont="1" applyBorder="1" applyAlignment="1">
      <alignment horizontal="center" vertical="center"/>
    </xf>
    <xf numFmtId="164" fontId="14" fillId="0" borderId="6" xfId="1" applyNumberFormat="1" applyFont="1" applyBorder="1" applyAlignment="1">
      <alignment vertical="center"/>
    </xf>
    <xf numFmtId="164" fontId="14" fillId="0" borderId="7" xfId="1" applyNumberFormat="1" applyFont="1" applyBorder="1" applyAlignment="1">
      <alignment horizontal="right" vertical="center"/>
    </xf>
    <xf numFmtId="167" fontId="14" fillId="0" borderId="6" xfId="2" applyNumberFormat="1" applyFont="1" applyBorder="1" applyAlignment="1">
      <alignment vertical="center"/>
    </xf>
    <xf numFmtId="167" fontId="14" fillId="0" borderId="7" xfId="2" applyNumberFormat="1" applyFont="1" applyBorder="1" applyAlignment="1">
      <alignment vertical="center"/>
    </xf>
    <xf numFmtId="167" fontId="14" fillId="0" borderId="20" xfId="2" applyNumberFormat="1" applyFont="1" applyBorder="1" applyAlignment="1">
      <alignment horizontal="center" vertical="center"/>
    </xf>
    <xf numFmtId="167" fontId="14" fillId="0" borderId="19" xfId="2" applyNumberFormat="1" applyFont="1" applyBorder="1" applyAlignment="1">
      <alignment horizontal="center" vertical="center"/>
    </xf>
    <xf numFmtId="166" fontId="14" fillId="5" borderId="0" xfId="1" applyNumberFormat="1" applyFont="1" applyFill="1" applyBorder="1"/>
    <xf numFmtId="164" fontId="15" fillId="3" borderId="10" xfId="1" applyNumberFormat="1" applyFont="1" applyFill="1" applyBorder="1"/>
    <xf numFmtId="164" fontId="15" fillId="3" borderId="11" xfId="1" applyNumberFormat="1" applyFont="1" applyFill="1" applyBorder="1"/>
    <xf numFmtId="167" fontId="15" fillId="3" borderId="10" xfId="2" applyNumberFormat="1" applyFont="1" applyFill="1" applyBorder="1"/>
    <xf numFmtId="167" fontId="15" fillId="3" borderId="11" xfId="2" applyNumberFormat="1" applyFont="1" applyFill="1" applyBorder="1"/>
    <xf numFmtId="164" fontId="15" fillId="3" borderId="11" xfId="1" applyNumberFormat="1" applyFont="1" applyFill="1" applyBorder="1" applyAlignment="1"/>
    <xf numFmtId="0" fontId="14" fillId="2" borderId="6" xfId="0" applyFont="1" applyFill="1" applyBorder="1" applyAlignment="1">
      <alignment vertical="center" wrapText="1"/>
    </xf>
    <xf numFmtId="0" fontId="14" fillId="2" borderId="32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5" fillId="3" borderId="23" xfId="0" applyFont="1" applyFill="1" applyBorder="1"/>
    <xf numFmtId="0" fontId="15" fillId="3" borderId="25" xfId="0" applyFont="1" applyFill="1" applyBorder="1"/>
    <xf numFmtId="164" fontId="15" fillId="3" borderId="23" xfId="1" applyNumberFormat="1" applyFont="1" applyFill="1" applyBorder="1"/>
    <xf numFmtId="164" fontId="15" fillId="3" borderId="64" xfId="1" applyNumberFormat="1" applyFont="1" applyFill="1" applyBorder="1"/>
    <xf numFmtId="0" fontId="15" fillId="3" borderId="26" xfId="0" applyFont="1" applyFill="1" applyBorder="1"/>
    <xf numFmtId="164" fontId="15" fillId="3" borderId="26" xfId="1" applyNumberFormat="1" applyFont="1" applyFill="1" applyBorder="1" applyAlignment="1"/>
    <xf numFmtId="0" fontId="14" fillId="5" borderId="4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164" fontId="15" fillId="5" borderId="0" xfId="1" applyNumberFormat="1" applyFont="1" applyFill="1" applyBorder="1" applyAlignment="1"/>
    <xf numFmtId="165" fontId="15" fillId="0" borderId="0" xfId="2" applyNumberFormat="1" applyFont="1" applyFill="1" applyBorder="1" applyAlignment="1"/>
    <xf numFmtId="164" fontId="15" fillId="0" borderId="0" xfId="1" applyNumberFormat="1" applyFont="1" applyFill="1" applyBorder="1" applyAlignment="1"/>
    <xf numFmtId="0" fontId="14" fillId="0" borderId="20" xfId="0" applyFont="1" applyBorder="1"/>
    <xf numFmtId="0" fontId="14" fillId="0" borderId="18" xfId="0" applyFont="1" applyBorder="1"/>
    <xf numFmtId="164" fontId="14" fillId="0" borderId="20" xfId="1" applyNumberFormat="1" applyFont="1" applyBorder="1"/>
    <xf numFmtId="164" fontId="14" fillId="0" borderId="19" xfId="1" applyNumberFormat="1" applyFont="1" applyFill="1" applyBorder="1" applyAlignment="1">
      <alignment horizontal="right"/>
    </xf>
    <xf numFmtId="164" fontId="14" fillId="5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5" fillId="3" borderId="10" xfId="0" applyFont="1" applyFill="1" applyBorder="1"/>
    <xf numFmtId="0" fontId="15" fillId="3" borderId="13" xfId="0" applyFont="1" applyFill="1" applyBorder="1"/>
    <xf numFmtId="43" fontId="14" fillId="9" borderId="28" xfId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vertical="center" wrapText="1"/>
    </xf>
    <xf numFmtId="164" fontId="14" fillId="2" borderId="7" xfId="1" applyNumberFormat="1" applyFont="1" applyFill="1" applyBorder="1" applyAlignment="1">
      <alignment vertical="center" wrapText="1"/>
    </xf>
    <xf numFmtId="0" fontId="19" fillId="5" borderId="0" xfId="0" applyFont="1" applyFill="1"/>
    <xf numFmtId="165" fontId="19" fillId="0" borderId="0" xfId="2" applyNumberFormat="1" applyFont="1"/>
    <xf numFmtId="0" fontId="19" fillId="0" borderId="0" xfId="0" applyFont="1"/>
    <xf numFmtId="164" fontId="19" fillId="0" borderId="0" xfId="1" applyNumberFormat="1" applyFont="1"/>
    <xf numFmtId="165" fontId="14" fillId="5" borderId="0" xfId="2" applyNumberFormat="1" applyFont="1" applyFill="1"/>
    <xf numFmtId="164" fontId="14" fillId="0" borderId="0" xfId="1" applyNumberFormat="1" applyFont="1"/>
    <xf numFmtId="165" fontId="14" fillId="0" borderId="0" xfId="2" applyNumberFormat="1" applyFont="1"/>
    <xf numFmtId="0" fontId="14" fillId="2" borderId="23" xfId="0" applyFont="1" applyFill="1" applyBorder="1" applyAlignment="1">
      <alignment vertical="center" wrapText="1"/>
    </xf>
    <xf numFmtId="165" fontId="14" fillId="5" borderId="0" xfId="2" applyNumberFormat="1" applyFont="1" applyFill="1" applyBorder="1" applyAlignment="1"/>
    <xf numFmtId="165" fontId="14" fillId="0" borderId="0" xfId="2" applyNumberFormat="1" applyFont="1" applyFill="1" applyBorder="1" applyAlignment="1"/>
    <xf numFmtId="0" fontId="3" fillId="5" borderId="0" xfId="0" applyFont="1" applyFill="1"/>
    <xf numFmtId="0" fontId="14" fillId="0" borderId="30" xfId="0" applyFont="1" applyBorder="1"/>
    <xf numFmtId="167" fontId="14" fillId="9" borderId="52" xfId="2" applyNumberFormat="1" applyFont="1" applyFill="1" applyBorder="1" applyAlignment="1">
      <alignment vertical="center"/>
    </xf>
    <xf numFmtId="167" fontId="14" fillId="9" borderId="38" xfId="2" applyNumberFormat="1" applyFont="1" applyFill="1" applyBorder="1" applyAlignment="1">
      <alignment vertical="center"/>
    </xf>
    <xf numFmtId="164" fontId="14" fillId="0" borderId="19" xfId="1" applyNumberFormat="1" applyFont="1" applyBorder="1"/>
    <xf numFmtId="0" fontId="15" fillId="3" borderId="60" xfId="0" applyFont="1" applyFill="1" applyBorder="1"/>
    <xf numFmtId="0" fontId="15" fillId="3" borderId="56" xfId="0" applyFont="1" applyFill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4" fontId="14" fillId="0" borderId="21" xfId="1" applyNumberFormat="1" applyFont="1" applyBorder="1" applyAlignment="1">
      <alignment vertical="center"/>
    </xf>
    <xf numFmtId="164" fontId="14" fillId="0" borderId="62" xfId="1" applyNumberFormat="1" applyFont="1" applyBorder="1" applyAlignment="1">
      <alignment horizontal="center" vertical="center"/>
    </xf>
    <xf numFmtId="164" fontId="14" fillId="0" borderId="41" xfId="1" applyNumberFormat="1" applyFont="1" applyBorder="1" applyAlignment="1">
      <alignment vertical="center"/>
    </xf>
    <xf numFmtId="164" fontId="14" fillId="0" borderId="7" xfId="1" applyNumberFormat="1" applyFont="1" applyBorder="1" applyAlignment="1">
      <alignment vertical="center"/>
    </xf>
    <xf numFmtId="164" fontId="14" fillId="0" borderId="7" xfId="1" applyNumberFormat="1" applyFont="1" applyFill="1" applyBorder="1" applyAlignment="1">
      <alignment horizontal="right"/>
    </xf>
    <xf numFmtId="164" fontId="14" fillId="0" borderId="30" xfId="1" applyNumberFormat="1" applyFont="1" applyBorder="1" applyAlignment="1">
      <alignment vertical="center"/>
    </xf>
    <xf numFmtId="165" fontId="14" fillId="0" borderId="19" xfId="2" applyNumberFormat="1" applyFont="1" applyBorder="1" applyAlignment="1">
      <alignment vertical="center"/>
    </xf>
    <xf numFmtId="0" fontId="14" fillId="0" borderId="14" xfId="0" applyFont="1" applyBorder="1" applyAlignment="1">
      <alignment vertical="center" wrapText="1"/>
    </xf>
    <xf numFmtId="164" fontId="14" fillId="0" borderId="12" xfId="1" applyNumberFormat="1" applyFont="1" applyBorder="1" applyAlignment="1">
      <alignment vertical="center"/>
    </xf>
    <xf numFmtId="164" fontId="14" fillId="0" borderId="11" xfId="1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164" fontId="14" fillId="0" borderId="10" xfId="1" applyNumberFormat="1" applyFont="1" applyBorder="1" applyAlignment="1">
      <alignment vertical="center"/>
    </xf>
    <xf numFmtId="164" fontId="14" fillId="0" borderId="11" xfId="1" applyNumberFormat="1" applyFont="1" applyFill="1" applyBorder="1"/>
    <xf numFmtId="0" fontId="15" fillId="3" borderId="34" xfId="0" applyFont="1" applyFill="1" applyBorder="1"/>
    <xf numFmtId="0" fontId="15" fillId="3" borderId="43" xfId="0" applyFont="1" applyFill="1" applyBorder="1"/>
    <xf numFmtId="164" fontId="15" fillId="3" borderId="34" xfId="1" applyNumberFormat="1" applyFont="1" applyFill="1" applyBorder="1"/>
    <xf numFmtId="164" fontId="15" fillId="3" borderId="38" xfId="1" applyNumberFormat="1" applyFont="1" applyFill="1" applyBorder="1"/>
    <xf numFmtId="165" fontId="15" fillId="3" borderId="34" xfId="2" applyNumberFormat="1" applyFont="1" applyFill="1" applyBorder="1"/>
    <xf numFmtId="165" fontId="15" fillId="3" borderId="38" xfId="2" applyNumberFormat="1" applyFont="1" applyFill="1" applyBorder="1"/>
    <xf numFmtId="164" fontId="15" fillId="3" borderId="57" xfId="1" applyNumberFormat="1" applyFont="1" applyFill="1" applyBorder="1" applyAlignment="1"/>
    <xf numFmtId="0" fontId="14" fillId="2" borderId="31" xfId="0" applyFont="1" applyFill="1" applyBorder="1" applyAlignment="1">
      <alignment vertical="center" wrapText="1"/>
    </xf>
    <xf numFmtId="0" fontId="14" fillId="2" borderId="63" xfId="0" applyFont="1" applyFill="1" applyBorder="1" applyAlignment="1">
      <alignment vertical="center" wrapText="1"/>
    </xf>
    <xf numFmtId="164" fontId="14" fillId="2" borderId="31" xfId="1" applyNumberFormat="1" applyFont="1" applyFill="1" applyBorder="1" applyAlignment="1">
      <alignment vertical="center" wrapText="1"/>
    </xf>
    <xf numFmtId="164" fontId="14" fillId="2" borderId="58" xfId="1" applyNumberFormat="1" applyFont="1" applyFill="1" applyBorder="1" applyAlignment="1">
      <alignment vertical="center" wrapText="1"/>
    </xf>
    <xf numFmtId="165" fontId="14" fillId="2" borderId="31" xfId="2" applyNumberFormat="1" applyFont="1" applyFill="1" applyBorder="1" applyAlignment="1">
      <alignment vertical="center" wrapText="1"/>
    </xf>
    <xf numFmtId="165" fontId="14" fillId="2" borderId="58" xfId="2" applyNumberFormat="1" applyFont="1" applyFill="1" applyBorder="1" applyAlignment="1">
      <alignment vertical="center" wrapText="1"/>
    </xf>
    <xf numFmtId="0" fontId="14" fillId="0" borderId="40" xfId="0" applyFont="1" applyBorder="1" applyAlignment="1">
      <alignment horizontal="left" vertical="center" wrapText="1"/>
    </xf>
    <xf numFmtId="164" fontId="14" fillId="0" borderId="6" xfId="1" applyNumberFormat="1" applyFont="1" applyFill="1" applyBorder="1" applyAlignment="1">
      <alignment vertical="center"/>
    </xf>
    <xf numFmtId="164" fontId="14" fillId="0" borderId="7" xfId="1" applyNumberFormat="1" applyFont="1" applyFill="1" applyBorder="1" applyAlignment="1">
      <alignment vertical="center"/>
    </xf>
    <xf numFmtId="165" fontId="14" fillId="0" borderId="6" xfId="2" applyNumberFormat="1" applyFont="1" applyFill="1" applyBorder="1" applyAlignment="1">
      <alignment vertical="center"/>
    </xf>
    <xf numFmtId="165" fontId="14" fillId="0" borderId="7" xfId="2" applyNumberFormat="1" applyFont="1" applyFill="1" applyBorder="1" applyAlignment="1">
      <alignment vertical="center"/>
    </xf>
    <xf numFmtId="0" fontId="14" fillId="5" borderId="61" xfId="0" applyFont="1" applyFill="1" applyBorder="1" applyAlignment="1">
      <alignment horizontal="left" vertical="center" wrapText="1"/>
    </xf>
    <xf numFmtId="0" fontId="15" fillId="3" borderId="16" xfId="0" applyFont="1" applyFill="1" applyBorder="1"/>
    <xf numFmtId="0" fontId="15" fillId="3" borderId="51" xfId="0" applyFont="1" applyFill="1" applyBorder="1"/>
    <xf numFmtId="164" fontId="15" fillId="3" borderId="16" xfId="1" applyNumberFormat="1" applyFont="1" applyFill="1" applyBorder="1"/>
    <xf numFmtId="164" fontId="15" fillId="3" borderId="17" xfId="1" applyNumberFormat="1" applyFont="1" applyFill="1" applyBorder="1"/>
    <xf numFmtId="165" fontId="15" fillId="3" borderId="16" xfId="2" applyNumberFormat="1" applyFont="1" applyFill="1" applyBorder="1"/>
    <xf numFmtId="165" fontId="15" fillId="3" borderId="17" xfId="2" applyNumberFormat="1" applyFont="1" applyFill="1" applyBorder="1"/>
    <xf numFmtId="164" fontId="15" fillId="3" borderId="17" xfId="1" applyNumberFormat="1" applyFont="1" applyFill="1" applyBorder="1" applyAlignment="1"/>
    <xf numFmtId="0" fontId="14" fillId="0" borderId="21" xfId="0" applyFont="1" applyBorder="1"/>
    <xf numFmtId="0" fontId="14" fillId="0" borderId="36" xfId="0" applyFont="1" applyBorder="1"/>
    <xf numFmtId="164" fontId="14" fillId="0" borderId="21" xfId="1" applyNumberFormat="1" applyFont="1" applyBorder="1"/>
    <xf numFmtId="164" fontId="14" fillId="0" borderId="62" xfId="1" applyNumberFormat="1" applyFont="1" applyBorder="1"/>
    <xf numFmtId="165" fontId="14" fillId="0" borderId="21" xfId="2" applyNumberFormat="1" applyFont="1" applyBorder="1"/>
    <xf numFmtId="165" fontId="14" fillId="0" borderId="62" xfId="2" applyNumberFormat="1" applyFont="1" applyBorder="1"/>
    <xf numFmtId="164" fontId="14" fillId="0" borderId="62" xfId="1" applyNumberFormat="1" applyFont="1" applyFill="1" applyBorder="1" applyAlignment="1">
      <alignment horizontal="right"/>
    </xf>
    <xf numFmtId="164" fontId="15" fillId="3" borderId="38" xfId="1" applyNumberFormat="1" applyFont="1" applyFill="1" applyBorder="1" applyAlignment="1">
      <alignment horizontal="right"/>
    </xf>
    <xf numFmtId="164" fontId="14" fillId="2" borderId="6" xfId="1" applyNumberFormat="1" applyFont="1" applyFill="1" applyBorder="1" applyAlignment="1">
      <alignment vertical="center" wrapText="1"/>
    </xf>
    <xf numFmtId="165" fontId="14" fillId="2" borderId="6" xfId="2" applyNumberFormat="1" applyFont="1" applyFill="1" applyBorder="1" applyAlignment="1">
      <alignment vertical="center" wrapText="1"/>
    </xf>
    <xf numFmtId="165" fontId="14" fillId="2" borderId="7" xfId="2" applyNumberFormat="1" applyFont="1" applyFill="1" applyBorder="1" applyAlignment="1">
      <alignment vertical="center" wrapText="1"/>
    </xf>
    <xf numFmtId="0" fontId="15" fillId="3" borderId="35" xfId="0" applyFont="1" applyFill="1" applyBorder="1"/>
    <xf numFmtId="10" fontId="3" fillId="3" borderId="11" xfId="3" applyNumberFormat="1" applyFont="1" applyFill="1" applyBorder="1" applyAlignment="1">
      <alignment horizontal="right"/>
    </xf>
    <xf numFmtId="0" fontId="0" fillId="0" borderId="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7" fontId="14" fillId="0" borderId="21" xfId="2" applyNumberFormat="1" applyFont="1" applyBorder="1" applyAlignment="1">
      <alignment vertical="center"/>
    </xf>
    <xf numFmtId="167" fontId="15" fillId="4" borderId="21" xfId="2" applyNumberFormat="1" applyFont="1" applyFill="1" applyBorder="1" applyAlignment="1">
      <alignment vertical="center"/>
    </xf>
    <xf numFmtId="165" fontId="14" fillId="0" borderId="0" xfId="0" applyNumberFormat="1" applyFont="1"/>
    <xf numFmtId="167" fontId="14" fillId="0" borderId="21" xfId="2" applyNumberFormat="1" applyFont="1" applyFill="1" applyBorder="1" applyAlignment="1">
      <alignment vertical="center"/>
    </xf>
    <xf numFmtId="0" fontId="22" fillId="5" borderId="0" xfId="0" applyFont="1" applyFill="1" applyAlignment="1">
      <alignment vertical="center"/>
    </xf>
    <xf numFmtId="164" fontId="14" fillId="0" borderId="27" xfId="1" applyNumberFormat="1" applyFont="1" applyFill="1" applyBorder="1" applyAlignment="1">
      <alignment vertical="center"/>
    </xf>
    <xf numFmtId="167" fontId="14" fillId="0" borderId="20" xfId="2" applyNumberFormat="1" applyFont="1" applyFill="1" applyBorder="1" applyAlignment="1">
      <alignment vertical="center"/>
    </xf>
    <xf numFmtId="43" fontId="0" fillId="0" borderId="18" xfId="1" applyNumberFormat="1" applyFont="1" applyFill="1" applyBorder="1"/>
    <xf numFmtId="43" fontId="0" fillId="0" borderId="22" xfId="1" applyNumberFormat="1" applyFont="1" applyFill="1" applyBorder="1"/>
    <xf numFmtId="43" fontId="0" fillId="0" borderId="48" xfId="1" applyNumberFormat="1" applyFont="1" applyFill="1" applyBorder="1"/>
    <xf numFmtId="43" fontId="0" fillId="0" borderId="13" xfId="1" applyNumberFormat="1" applyFont="1" applyFill="1" applyBorder="1"/>
    <xf numFmtId="0" fontId="16" fillId="7" borderId="56" xfId="0" applyFont="1" applyFill="1" applyBorder="1" applyAlignment="1">
      <alignment horizontal="center" vertical="center" wrapText="1"/>
    </xf>
    <xf numFmtId="164" fontId="14" fillId="0" borderId="23" xfId="1" applyNumberFormat="1" applyFont="1" applyBorder="1" applyAlignment="1">
      <alignment vertical="center"/>
    </xf>
    <xf numFmtId="164" fontId="14" fillId="0" borderId="26" xfId="1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wrapText="1"/>
    </xf>
    <xf numFmtId="164" fontId="14" fillId="9" borderId="68" xfId="1" applyNumberFormat="1" applyFont="1" applyFill="1" applyBorder="1" applyAlignment="1">
      <alignment vertical="center"/>
    </xf>
    <xf numFmtId="164" fontId="14" fillId="9" borderId="26" xfId="1" applyNumberFormat="1" applyFont="1" applyFill="1" applyBorder="1" applyAlignment="1">
      <alignment vertical="center"/>
    </xf>
    <xf numFmtId="0" fontId="15" fillId="3" borderId="37" xfId="0" applyFont="1" applyFill="1" applyBorder="1"/>
    <xf numFmtId="164" fontId="14" fillId="9" borderId="52" xfId="1" applyNumberFormat="1" applyFont="1" applyFill="1" applyBorder="1" applyAlignment="1">
      <alignment vertical="center"/>
    </xf>
    <xf numFmtId="164" fontId="14" fillId="9" borderId="38" xfId="1" applyNumberFormat="1" applyFont="1" applyFill="1" applyBorder="1" applyAlignment="1">
      <alignment vertical="center"/>
    </xf>
    <xf numFmtId="0" fontId="14" fillId="9" borderId="47" xfId="0" applyFont="1" applyFill="1" applyBorder="1"/>
    <xf numFmtId="164" fontId="14" fillId="9" borderId="61" xfId="1" applyNumberFormat="1" applyFont="1" applyFill="1" applyBorder="1" applyAlignment="1">
      <alignment vertical="center"/>
    </xf>
    <xf numFmtId="0" fontId="16" fillId="7" borderId="0" xfId="0" applyFont="1" applyFill="1" applyBorder="1" applyAlignment="1">
      <alignment horizontal="center" vertical="center" wrapText="1"/>
    </xf>
    <xf numFmtId="0" fontId="17" fillId="2" borderId="6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vertical="center" wrapText="1"/>
    </xf>
    <xf numFmtId="0" fontId="15" fillId="3" borderId="24" xfId="0" applyFont="1" applyFill="1" applyBorder="1"/>
    <xf numFmtId="43" fontId="14" fillId="0" borderId="40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vertical="center"/>
    </xf>
    <xf numFmtId="164" fontId="15" fillId="3" borderId="12" xfId="1" applyNumberFormat="1" applyFont="1" applyFill="1" applyBorder="1"/>
    <xf numFmtId="167" fontId="14" fillId="0" borderId="11" xfId="2" applyNumberFormat="1" applyFont="1" applyBorder="1" applyAlignment="1">
      <alignment horizontal="center" vertical="center"/>
    </xf>
    <xf numFmtId="164" fontId="14" fillId="0" borderId="54" xfId="1" applyNumberFormat="1" applyFont="1" applyBorder="1" applyAlignment="1">
      <alignment vertical="center"/>
    </xf>
    <xf numFmtId="164" fontId="14" fillId="0" borderId="17" xfId="1" applyNumberFormat="1" applyFont="1" applyBorder="1" applyAlignment="1">
      <alignment vertical="center"/>
    </xf>
    <xf numFmtId="167" fontId="14" fillId="0" borderId="16" xfId="2" applyNumberFormat="1" applyFont="1" applyBorder="1" applyAlignment="1">
      <alignment vertical="center"/>
    </xf>
    <xf numFmtId="167" fontId="14" fillId="0" borderId="39" xfId="2" applyNumberFormat="1" applyFont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164" fontId="15" fillId="3" borderId="62" xfId="1" applyNumberFormat="1" applyFont="1" applyFill="1" applyBorder="1" applyAlignment="1">
      <alignment horizontal="center" vertical="center" wrapText="1"/>
    </xf>
    <xf numFmtId="43" fontId="14" fillId="5" borderId="0" xfId="3" applyNumberFormat="1" applyFont="1" applyFill="1" applyBorder="1"/>
    <xf numFmtId="169" fontId="14" fillId="0" borderId="0" xfId="1" applyNumberFormat="1" applyFont="1" applyFill="1" applyBorder="1"/>
    <xf numFmtId="168" fontId="14" fillId="0" borderId="0" xfId="1" applyNumberFormat="1" applyFont="1" applyFill="1" applyBorder="1"/>
    <xf numFmtId="164" fontId="14" fillId="9" borderId="1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/>
    <xf numFmtId="0" fontId="14" fillId="0" borderId="0" xfId="0" applyFont="1" applyAlignment="1">
      <alignment vertical="center"/>
    </xf>
    <xf numFmtId="164" fontId="14" fillId="0" borderId="20" xfId="1" applyNumberFormat="1" applyFont="1" applyFill="1" applyBorder="1" applyAlignment="1">
      <alignment vertical="center"/>
    </xf>
    <xf numFmtId="43" fontId="3" fillId="3" borderId="10" xfId="1" applyFont="1" applyFill="1" applyBorder="1"/>
    <xf numFmtId="167" fontId="14" fillId="0" borderId="41" xfId="2" applyNumberFormat="1" applyFont="1" applyBorder="1" applyAlignment="1">
      <alignment vertical="center"/>
    </xf>
    <xf numFmtId="165" fontId="14" fillId="0" borderId="23" xfId="2" applyNumberFormat="1" applyFont="1" applyBorder="1" applyAlignment="1">
      <alignment vertical="center"/>
    </xf>
    <xf numFmtId="164" fontId="0" fillId="0" borderId="23" xfId="1" applyNumberFormat="1" applyFont="1" applyFill="1" applyBorder="1" applyAlignment="1">
      <alignment vertical="center"/>
    </xf>
    <xf numFmtId="164" fontId="0" fillId="0" borderId="24" xfId="1" applyNumberFormat="1" applyFont="1" applyFill="1" applyBorder="1" applyAlignment="1">
      <alignment vertical="center"/>
    </xf>
    <xf numFmtId="164" fontId="0" fillId="11" borderId="18" xfId="1" applyNumberFormat="1" applyFont="1" applyFill="1" applyBorder="1" applyAlignment="1">
      <alignment vertical="center"/>
    </xf>
    <xf numFmtId="10" fontId="0" fillId="11" borderId="18" xfId="3" applyNumberFormat="1" applyFont="1" applyFill="1" applyBorder="1" applyAlignment="1">
      <alignment horizontal="right"/>
    </xf>
    <xf numFmtId="0" fontId="0" fillId="0" borderId="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7" fillId="2" borderId="52" xfId="1" applyNumberFormat="1" applyFont="1" applyFill="1" applyBorder="1" applyAlignment="1">
      <alignment horizontal="center" vertical="center" wrapText="1"/>
    </xf>
    <xf numFmtId="164" fontId="17" fillId="2" borderId="57" xfId="1" applyNumberFormat="1" applyFont="1" applyFill="1" applyBorder="1" applyAlignment="1">
      <alignment horizontal="center" vertical="center" wrapText="1"/>
    </xf>
    <xf numFmtId="164" fontId="17" fillId="7" borderId="52" xfId="1" applyNumberFormat="1" applyFont="1" applyFill="1" applyBorder="1" applyAlignment="1">
      <alignment horizontal="center" vertical="center" wrapText="1"/>
    </xf>
    <xf numFmtId="164" fontId="17" fillId="7" borderId="57" xfId="1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7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left" vertical="center"/>
    </xf>
    <xf numFmtId="0" fontId="14" fillId="5" borderId="47" xfId="0" applyFont="1" applyFill="1" applyBorder="1" applyAlignment="1">
      <alignment horizontal="left" vertical="center"/>
    </xf>
    <xf numFmtId="0" fontId="21" fillId="0" borderId="40" xfId="0" applyFont="1" applyBorder="1" applyAlignment="1">
      <alignment horizontal="left"/>
    </xf>
    <xf numFmtId="0" fontId="14" fillId="0" borderId="5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left" vertical="center" wrapText="1"/>
    </xf>
    <xf numFmtId="0" fontId="16" fillId="2" borderId="5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0" fillId="12" borderId="28" xfId="0" applyFill="1" applyBorder="1" applyAlignment="1" applyProtection="1">
      <alignment horizontal="center" vertical="center"/>
      <protection hidden="1"/>
    </xf>
    <xf numFmtId="0" fontId="0" fillId="12" borderId="30" xfId="0" applyFill="1" applyBorder="1" applyAlignment="1" applyProtection="1">
      <alignment horizontal="center" vertical="center"/>
      <protection hidden="1"/>
    </xf>
    <xf numFmtId="0" fontId="0" fillId="12" borderId="30" xfId="0" applyFill="1" applyBorder="1" applyAlignment="1" applyProtection="1">
      <alignment horizontal="center" vertical="center"/>
      <protection hidden="1"/>
    </xf>
    <xf numFmtId="0" fontId="0" fillId="13" borderId="18" xfId="0" applyFill="1" applyBorder="1" applyAlignment="1" applyProtection="1">
      <alignment horizontal="center" vertical="center" wrapText="1"/>
      <protection hidden="1"/>
    </xf>
    <xf numFmtId="0" fontId="0" fillId="14" borderId="33" xfId="0" applyFill="1" applyBorder="1" applyAlignment="1" applyProtection="1">
      <alignment horizontal="center" vertical="center"/>
      <protection hidden="1"/>
    </xf>
    <xf numFmtId="0" fontId="0" fillId="14" borderId="28" xfId="0" applyFill="1" applyBorder="1" applyAlignment="1" applyProtection="1">
      <alignment horizontal="center" vertical="center"/>
      <protection hidden="1"/>
    </xf>
    <xf numFmtId="0" fontId="0" fillId="14" borderId="30" xfId="0" applyFill="1" applyBorder="1" applyAlignment="1" applyProtection="1">
      <alignment horizontal="center" vertical="center"/>
      <protection hidden="1"/>
    </xf>
    <xf numFmtId="0" fontId="0" fillId="15" borderId="33" xfId="0" applyFill="1" applyBorder="1" applyAlignment="1" applyProtection="1">
      <alignment horizontal="center" vertical="center" wrapText="1"/>
      <protection hidden="1"/>
    </xf>
    <xf numFmtId="0" fontId="0" fillId="15" borderId="28" xfId="0" applyFill="1" applyBorder="1" applyAlignment="1" applyProtection="1">
      <alignment horizontal="center" vertical="center" wrapText="1"/>
      <protection hidden="1"/>
    </xf>
    <xf numFmtId="0" fontId="0" fillId="15" borderId="30" xfId="0" applyFill="1" applyBorder="1" applyAlignment="1" applyProtection="1">
      <alignment horizontal="center" vertical="center" wrapText="1"/>
      <protection hidden="1"/>
    </xf>
    <xf numFmtId="0" fontId="0" fillId="16" borderId="18" xfId="0" applyFill="1" applyBorder="1" applyAlignment="1" applyProtection="1">
      <alignment horizontal="center" vertical="center"/>
      <protection hidden="1"/>
    </xf>
    <xf numFmtId="0" fontId="10" fillId="16" borderId="18" xfId="0" applyFont="1" applyFill="1" applyBorder="1" applyAlignment="1" applyProtection="1">
      <alignment horizontal="center" vertical="center"/>
      <protection hidden="1"/>
    </xf>
    <xf numFmtId="0" fontId="10" fillId="16" borderId="71" xfId="0" applyFont="1" applyFill="1" applyBorder="1" applyAlignment="1" applyProtection="1">
      <alignment horizontal="center" vertical="center"/>
      <protection hidden="1"/>
    </xf>
    <xf numFmtId="0" fontId="0" fillId="17" borderId="18" xfId="0" applyFill="1" applyBorder="1" applyAlignment="1" applyProtection="1">
      <alignment horizontal="center" vertical="center" wrapText="1"/>
      <protection hidden="1"/>
    </xf>
    <xf numFmtId="44" fontId="0" fillId="18" borderId="18" xfId="0" applyNumberFormat="1" applyFill="1" applyBorder="1" applyAlignment="1" applyProtection="1">
      <alignment horizontal="center" vertical="center" wrapText="1"/>
      <protection hidden="1"/>
    </xf>
    <xf numFmtId="0" fontId="10" fillId="19" borderId="18" xfId="0" applyFont="1" applyFill="1" applyBorder="1" applyAlignment="1" applyProtection="1">
      <alignment horizontal="center" vertical="center" wrapText="1"/>
      <protection hidden="1"/>
    </xf>
    <xf numFmtId="0" fontId="0" fillId="19" borderId="18" xfId="0" applyFill="1" applyBorder="1" applyAlignment="1" applyProtection="1">
      <alignment horizontal="center" vertical="center" wrapText="1"/>
      <protection hidden="1"/>
    </xf>
    <xf numFmtId="0" fontId="0" fillId="0" borderId="18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8" xfId="0" applyBorder="1" applyAlignment="1">
      <alignment horizontal="left" vertical="center" wrapText="1"/>
    </xf>
    <xf numFmtId="0" fontId="0" fillId="0" borderId="30" xfId="0" applyBorder="1" applyProtection="1">
      <protection hidden="1"/>
    </xf>
    <xf numFmtId="44" fontId="0" fillId="0" borderId="18" xfId="2" applyFont="1" applyBorder="1" applyProtection="1">
      <protection hidden="1"/>
    </xf>
    <xf numFmtId="44" fontId="0" fillId="0" borderId="18" xfId="2" applyFont="1" applyBorder="1" applyProtection="1">
      <protection locked="0"/>
    </xf>
    <xf numFmtId="170" fontId="0" fillId="0" borderId="18" xfId="0" applyNumberFormat="1" applyBorder="1"/>
    <xf numFmtId="0" fontId="23" fillId="20" borderId="18" xfId="6" applyFont="1" applyFill="1" applyBorder="1" applyAlignment="1">
      <alignment horizontal="center"/>
    </xf>
    <xf numFmtId="0" fontId="0" fillId="0" borderId="18" xfId="0" applyFill="1" applyBorder="1"/>
    <xf numFmtId="49" fontId="0" fillId="0" borderId="18" xfId="0" applyNumberFormat="1" applyBorder="1"/>
    <xf numFmtId="49" fontId="0" fillId="0" borderId="18" xfId="0" applyNumberFormat="1" applyFill="1" applyBorder="1"/>
    <xf numFmtId="0" fontId="23" fillId="20" borderId="71" xfId="6" applyFont="1" applyFill="1" applyBorder="1" applyAlignment="1">
      <alignment horizontal="center"/>
    </xf>
    <xf numFmtId="0" fontId="8" fillId="0" borderId="18" xfId="6" applyBorder="1"/>
  </cellXfs>
  <cellStyles count="7">
    <cellStyle name="Comma" xfId="1" builtinId="3"/>
    <cellStyle name="Currency" xfId="2" builtinId="4"/>
    <cellStyle name="Normal" xfId="0" builtinId="0"/>
    <cellStyle name="Normal 10 2" xfId="4"/>
    <cellStyle name="Normal 8" xfId="5"/>
    <cellStyle name="Normal_Lookup Sheet" xfId="6"/>
    <cellStyle name="Percent" xfId="3" builtinId="5"/>
  </cellStyles>
  <dxfs count="9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o\OneDrive%20-%20New%20Jersey%20Office%20of%20Information%20Technology\Energy%20efficiency\Energy%20efficiency%20transition\EE%20Working%20Groups\EM&amp;V\Quarterly%20report\2QPY22\JCP&amp;L\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sale Annual Electric (Orig"/>
      <sheetName val="Qtr Electric Master"/>
      <sheetName val=" Qtr Electric LMI"/>
      <sheetName val=" Qtr Electric Business Class"/>
      <sheetName val="JCPL"/>
      <sheetName val="Lookup_Sheet"/>
    </sheetNames>
    <sheetDataSet>
      <sheetData sheetId="0" refreshError="1"/>
      <sheetData sheetId="1" refreshError="1">
        <row r="8">
          <cell r="C8" t="str">
            <v>HVAC*</v>
          </cell>
        </row>
        <row r="9">
          <cell r="C9" t="str">
            <v>Appliance Rebates*</v>
          </cell>
        </row>
        <row r="10">
          <cell r="C10" t="str">
            <v>Appliance Recycling*</v>
          </cell>
        </row>
        <row r="11">
          <cell r="C11" t="str">
            <v>Energy Efficient Kits3</v>
          </cell>
        </row>
        <row r="12">
          <cell r="C12" t="str">
            <v>Lighting</v>
          </cell>
        </row>
        <row r="13">
          <cell r="C13" t="str">
            <v>Online Marketplace*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N46"/>
  <sheetViews>
    <sheetView zoomScale="80" zoomScaleNormal="80" zoomScaleSheetLayoutView="100" workbookViewId="0">
      <selection activeCell="K23" sqref="K23"/>
    </sheetView>
  </sheetViews>
  <sheetFormatPr defaultColWidth="9.28515625" defaultRowHeight="15" x14ac:dyDescent="0.25"/>
  <cols>
    <col min="1" max="1" width="4.28515625" style="293" customWidth="1"/>
    <col min="2" max="2" width="22.140625" customWidth="1"/>
    <col min="3" max="3" width="43.85546875" customWidth="1"/>
    <col min="4" max="4" width="9.7109375" customWidth="1"/>
    <col min="5" max="5" width="13" customWidth="1"/>
    <col min="6" max="6" width="11.7109375" customWidth="1"/>
    <col min="7" max="7" width="12.7109375" customWidth="1"/>
    <col min="8" max="8" width="11.5703125" customWidth="1"/>
    <col min="9" max="9" width="13.42578125" customWidth="1"/>
    <col min="10" max="10" width="13.5703125" customWidth="1"/>
    <col min="11" max="11" width="12.5703125" style="153" customWidth="1"/>
    <col min="12" max="13" width="13.5703125" style="1" customWidth="1"/>
    <col min="14" max="14" width="14.5703125" style="1" customWidth="1"/>
    <col min="15" max="15" width="12.42578125" style="153" customWidth="1"/>
    <col min="16" max="16" width="15.42578125" style="1" customWidth="1"/>
    <col min="17" max="17" width="12.5703125" style="2" customWidth="1"/>
    <col min="18" max="18" width="13.42578125" style="1" customWidth="1"/>
    <col min="19" max="19" width="20.42578125" style="293" customWidth="1"/>
    <col min="20" max="20" width="16.28515625" customWidth="1"/>
    <col min="21" max="21" width="16.28515625" style="3" customWidth="1"/>
    <col min="22" max="23" width="16.28515625" customWidth="1"/>
    <col min="24" max="25" width="15.7109375" style="1" customWidth="1"/>
    <col min="26" max="26" width="13.5703125" customWidth="1"/>
    <col min="30" max="30" width="9.28515625" customWidth="1"/>
  </cols>
  <sheetData>
    <row r="1" spans="1:25" ht="23.25" x14ac:dyDescent="0.35">
      <c r="B1" s="292" t="s">
        <v>30</v>
      </c>
      <c r="C1" s="293"/>
      <c r="D1" s="293"/>
      <c r="E1" s="293"/>
      <c r="F1" s="293"/>
      <c r="G1" s="293"/>
      <c r="H1" s="293"/>
      <c r="I1" s="293"/>
      <c r="J1" s="293"/>
      <c r="K1" s="294"/>
      <c r="L1" s="295"/>
      <c r="M1" s="295"/>
      <c r="N1" s="295"/>
      <c r="O1" s="294"/>
      <c r="P1" s="295"/>
      <c r="Q1" s="296"/>
      <c r="R1" s="295"/>
      <c r="U1" s="36"/>
      <c r="X1" s="35"/>
      <c r="Y1" s="35"/>
    </row>
    <row r="2" spans="1:25" ht="19.5" thickBot="1" x14ac:dyDescent="0.35">
      <c r="A2" s="297"/>
      <c r="B2" s="297" t="s">
        <v>110</v>
      </c>
      <c r="C2" s="297"/>
      <c r="D2" s="297"/>
      <c r="E2" s="297"/>
      <c r="F2" s="297"/>
      <c r="G2" s="297"/>
      <c r="H2" s="297"/>
      <c r="I2" s="297"/>
      <c r="J2" s="297"/>
      <c r="K2" s="298"/>
      <c r="L2" s="299"/>
      <c r="M2" s="299"/>
      <c r="N2" s="295"/>
      <c r="O2" s="294"/>
      <c r="P2" s="295"/>
      <c r="Q2" s="300"/>
      <c r="R2" s="295"/>
      <c r="U2" s="45"/>
      <c r="X2" s="35"/>
      <c r="Y2" s="35"/>
    </row>
    <row r="3" spans="1:25" ht="43.15" customHeight="1" thickBot="1" x14ac:dyDescent="0.3">
      <c r="A3" s="293" t="s">
        <v>0</v>
      </c>
      <c r="B3" s="487"/>
      <c r="C3" s="27"/>
      <c r="D3" s="550" t="s">
        <v>2</v>
      </c>
      <c r="E3" s="551"/>
      <c r="F3" s="551"/>
      <c r="G3" s="552"/>
      <c r="H3" s="553" t="s">
        <v>1</v>
      </c>
      <c r="I3" s="554"/>
      <c r="J3" s="554"/>
      <c r="K3" s="555"/>
      <c r="L3" s="556" t="s">
        <v>31</v>
      </c>
      <c r="M3" s="556"/>
      <c r="N3" s="556"/>
      <c r="O3" s="556"/>
      <c r="P3" s="556"/>
      <c r="Q3" s="556"/>
      <c r="R3" s="557"/>
      <c r="S3" s="494"/>
      <c r="T3" s="153"/>
      <c r="U3" s="36"/>
      <c r="W3" s="43"/>
      <c r="X3" s="43"/>
      <c r="Y3" s="43"/>
    </row>
    <row r="4" spans="1:25" ht="21" customHeight="1" x14ac:dyDescent="0.25">
      <c r="B4" s="69"/>
      <c r="C4" s="29"/>
      <c r="D4" s="78" t="s">
        <v>3</v>
      </c>
      <c r="E4" s="20" t="s">
        <v>4</v>
      </c>
      <c r="F4" s="20" t="s">
        <v>5</v>
      </c>
      <c r="G4" s="21" t="s">
        <v>32</v>
      </c>
      <c r="H4" s="80" t="s">
        <v>7</v>
      </c>
      <c r="I4" s="77" t="s">
        <v>8</v>
      </c>
      <c r="J4" s="77" t="s">
        <v>33</v>
      </c>
      <c r="K4" s="154" t="s">
        <v>34</v>
      </c>
      <c r="L4" s="117" t="s">
        <v>9</v>
      </c>
      <c r="M4" s="117" t="s">
        <v>35</v>
      </c>
      <c r="N4" s="118" t="s">
        <v>10</v>
      </c>
      <c r="O4" s="166" t="s">
        <v>36</v>
      </c>
      <c r="P4" s="117" t="s">
        <v>37</v>
      </c>
      <c r="Q4" s="126" t="s">
        <v>38</v>
      </c>
      <c r="R4" s="124" t="s">
        <v>39</v>
      </c>
      <c r="U4" s="36"/>
      <c r="X4" s="35"/>
      <c r="Y4" s="35"/>
    </row>
    <row r="5" spans="1:25" ht="52.5" customHeight="1" thickBot="1" x14ac:dyDescent="0.3">
      <c r="B5" s="70"/>
      <c r="C5" s="28"/>
      <c r="D5" s="19" t="s">
        <v>40</v>
      </c>
      <c r="E5" s="79" t="s">
        <v>41</v>
      </c>
      <c r="F5" s="79" t="s">
        <v>42</v>
      </c>
      <c r="G5" s="4" t="s">
        <v>43</v>
      </c>
      <c r="H5" s="110" t="s">
        <v>44</v>
      </c>
      <c r="I5" s="109" t="s">
        <v>45</v>
      </c>
      <c r="J5" s="109" t="s">
        <v>46</v>
      </c>
      <c r="K5" s="155" t="s">
        <v>47</v>
      </c>
      <c r="L5" s="26" t="s">
        <v>48</v>
      </c>
      <c r="M5" s="26" t="s">
        <v>49</v>
      </c>
      <c r="N5" s="5" t="s">
        <v>50</v>
      </c>
      <c r="O5" s="167" t="s">
        <v>51</v>
      </c>
      <c r="P5" s="5" t="s">
        <v>103</v>
      </c>
      <c r="Q5" s="127" t="s">
        <v>52</v>
      </c>
      <c r="R5" s="127" t="s">
        <v>104</v>
      </c>
      <c r="U5" s="36"/>
      <c r="X5" s="35"/>
      <c r="Y5" s="35"/>
    </row>
    <row r="6" spans="1:25" ht="18" thickBot="1" x14ac:dyDescent="0.3">
      <c r="B6" s="54" t="s">
        <v>11</v>
      </c>
      <c r="C6" s="54" t="s">
        <v>53</v>
      </c>
      <c r="D6" s="149"/>
      <c r="E6" s="150"/>
      <c r="F6" s="150"/>
      <c r="G6" s="151"/>
      <c r="H6" s="54"/>
      <c r="I6" s="150"/>
      <c r="J6" s="52"/>
      <c r="K6" s="151"/>
      <c r="L6" s="239"/>
      <c r="M6" s="150"/>
      <c r="N6" s="240"/>
      <c r="O6" s="241"/>
      <c r="P6" s="240"/>
      <c r="Q6" s="242"/>
      <c r="R6" s="243"/>
      <c r="S6" s="306"/>
      <c r="T6" s="38"/>
      <c r="U6" s="39"/>
      <c r="V6" s="38"/>
      <c r="W6" s="38"/>
      <c r="X6" s="38"/>
      <c r="Y6" s="38"/>
    </row>
    <row r="7" spans="1:25" x14ac:dyDescent="0.25">
      <c r="B7" s="558" t="s">
        <v>54</v>
      </c>
      <c r="C7" s="483" t="s">
        <v>55</v>
      </c>
      <c r="D7" s="101">
        <v>465</v>
      </c>
      <c r="E7" s="198"/>
      <c r="F7" s="272">
        <v>484</v>
      </c>
      <c r="G7" s="199" t="s">
        <v>94</v>
      </c>
      <c r="H7" s="208">
        <v>243779.36111699999</v>
      </c>
      <c r="I7" s="198"/>
      <c r="J7" s="209">
        <v>530008.2949959999</v>
      </c>
      <c r="K7" s="199" t="s">
        <v>94</v>
      </c>
      <c r="L7" s="539">
        <v>154.44843199999977</v>
      </c>
      <c r="M7" s="198"/>
      <c r="N7" s="122">
        <v>160.58843199999998</v>
      </c>
      <c r="O7" s="238" t="s">
        <v>94</v>
      </c>
      <c r="P7" s="7">
        <v>181.78580446399974</v>
      </c>
      <c r="Q7" s="22">
        <v>0.10709150000000001</v>
      </c>
      <c r="R7" s="65">
        <v>2279</v>
      </c>
      <c r="S7" s="307"/>
      <c r="T7" s="35"/>
      <c r="U7" s="40"/>
      <c r="V7" s="40"/>
      <c r="W7" s="35"/>
      <c r="X7" s="35"/>
      <c r="Y7" s="35"/>
    </row>
    <row r="8" spans="1:25" x14ac:dyDescent="0.25">
      <c r="B8" s="559"/>
      <c r="C8" s="63" t="s">
        <v>56</v>
      </c>
      <c r="D8" s="539">
        <v>1640</v>
      </c>
      <c r="E8" s="194"/>
      <c r="F8" s="102">
        <v>2135</v>
      </c>
      <c r="G8" s="195" t="s">
        <v>94</v>
      </c>
      <c r="H8" s="210">
        <v>187496.55758300002</v>
      </c>
      <c r="I8" s="194"/>
      <c r="J8" s="211">
        <v>286895.293772</v>
      </c>
      <c r="K8" s="195" t="s">
        <v>94</v>
      </c>
      <c r="L8" s="250">
        <v>258.53049900000019</v>
      </c>
      <c r="M8" s="194"/>
      <c r="N8" s="7">
        <v>331.11676500000038</v>
      </c>
      <c r="O8" s="197" t="s">
        <v>94</v>
      </c>
      <c r="P8" s="7">
        <v>304.29039732300026</v>
      </c>
      <c r="Q8" s="8">
        <v>4.1000000000000002E-2</v>
      </c>
      <c r="R8" s="68">
        <v>2840</v>
      </c>
      <c r="S8" s="307"/>
      <c r="T8" s="35"/>
      <c r="U8" s="40"/>
      <c r="V8" s="148"/>
      <c r="W8" s="35"/>
      <c r="X8" s="35"/>
      <c r="Y8" s="35"/>
    </row>
    <row r="9" spans="1:25" x14ac:dyDescent="0.25">
      <c r="B9" s="559"/>
      <c r="C9" s="55" t="s">
        <v>57</v>
      </c>
      <c r="D9" s="101">
        <v>1303</v>
      </c>
      <c r="E9" s="194"/>
      <c r="F9" s="102">
        <v>2617</v>
      </c>
      <c r="G9" s="195" t="s">
        <v>94</v>
      </c>
      <c r="H9" s="246">
        <v>311305.93300899997</v>
      </c>
      <c r="I9" s="194"/>
      <c r="J9" s="211">
        <v>599811.79374599992</v>
      </c>
      <c r="K9" s="195" t="s">
        <v>94</v>
      </c>
      <c r="L9" s="250">
        <v>1449.3030000000001</v>
      </c>
      <c r="M9" s="194"/>
      <c r="N9" s="7">
        <v>2894.2440000000001</v>
      </c>
      <c r="O9" s="197" t="s">
        <v>94</v>
      </c>
      <c r="P9" s="7">
        <v>1705.8296310000003</v>
      </c>
      <c r="Q9" s="8">
        <v>0.45371459999998098</v>
      </c>
      <c r="R9" s="68">
        <v>7019.527</v>
      </c>
      <c r="S9" s="307"/>
      <c r="U9" s="40"/>
      <c r="V9" s="148"/>
      <c r="W9" s="35"/>
      <c r="X9" s="35"/>
      <c r="Y9" s="35"/>
    </row>
    <row r="10" spans="1:25" ht="17.25" x14ac:dyDescent="0.25">
      <c r="B10" s="559"/>
      <c r="C10" s="73" t="s">
        <v>105</v>
      </c>
      <c r="D10" s="101">
        <v>15000</v>
      </c>
      <c r="E10" s="194"/>
      <c r="F10" s="102">
        <v>15000</v>
      </c>
      <c r="G10" s="195" t="s">
        <v>94</v>
      </c>
      <c r="H10" s="210">
        <v>642211.90569799999</v>
      </c>
      <c r="I10" s="194"/>
      <c r="J10" s="211">
        <v>669720.51516099996</v>
      </c>
      <c r="K10" s="195" t="s">
        <v>94</v>
      </c>
      <c r="L10" s="250">
        <v>5765.2830000000004</v>
      </c>
      <c r="M10" s="194"/>
      <c r="N10" s="7">
        <v>5765.2830000000004</v>
      </c>
      <c r="O10" s="197" t="s">
        <v>94</v>
      </c>
      <c r="P10" s="7">
        <v>6785.7380910000011</v>
      </c>
      <c r="Q10" s="497">
        <v>0.46929999999999999</v>
      </c>
      <c r="R10" s="68">
        <v>74565</v>
      </c>
      <c r="S10" s="307"/>
      <c r="T10" s="38"/>
      <c r="U10" s="40"/>
      <c r="V10" s="148"/>
      <c r="W10" s="35"/>
      <c r="X10" s="35"/>
      <c r="Y10" s="35"/>
    </row>
    <row r="11" spans="1:25" x14ac:dyDescent="0.25">
      <c r="B11" s="559"/>
      <c r="C11" s="73" t="s">
        <v>106</v>
      </c>
      <c r="D11" s="101">
        <v>16267</v>
      </c>
      <c r="E11" s="194"/>
      <c r="F11" s="102">
        <v>19899</v>
      </c>
      <c r="G11" s="195" t="s">
        <v>94</v>
      </c>
      <c r="H11" s="210">
        <v>247372.65798899997</v>
      </c>
      <c r="I11" s="194"/>
      <c r="J11" s="211">
        <v>407269.31127399998</v>
      </c>
      <c r="K11" s="195" t="s">
        <v>94</v>
      </c>
      <c r="L11" s="250">
        <v>2570.6808269999997</v>
      </c>
      <c r="M11" s="541"/>
      <c r="N11" s="7">
        <v>2842.5216360000013</v>
      </c>
      <c r="O11" s="542" t="s">
        <v>94</v>
      </c>
      <c r="P11" s="7">
        <v>3025.6913333789998</v>
      </c>
      <c r="Q11" s="8">
        <v>0.20849999999999999</v>
      </c>
      <c r="R11" s="68">
        <v>38560.210376000003</v>
      </c>
      <c r="S11" s="307"/>
      <c r="T11" s="35"/>
      <c r="U11" s="40"/>
      <c r="V11" s="148"/>
      <c r="W11" s="35"/>
      <c r="X11" s="35"/>
      <c r="Y11" s="35"/>
    </row>
    <row r="12" spans="1:25" x14ac:dyDescent="0.25">
      <c r="B12" s="559"/>
      <c r="C12" s="73" t="s">
        <v>59</v>
      </c>
      <c r="D12" s="101">
        <v>7834</v>
      </c>
      <c r="E12" s="194"/>
      <c r="F12" s="102">
        <v>8016</v>
      </c>
      <c r="G12" s="195" t="s">
        <v>94</v>
      </c>
      <c r="H12" s="210">
        <v>570937.97448999994</v>
      </c>
      <c r="I12" s="194"/>
      <c r="J12" s="211">
        <v>633207.96528299991</v>
      </c>
      <c r="K12" s="195" t="s">
        <v>94</v>
      </c>
      <c r="L12" s="250">
        <v>834.87206547000824</v>
      </c>
      <c r="M12" s="541"/>
      <c r="N12" s="7">
        <v>852.05678845000762</v>
      </c>
      <c r="O12" s="197" t="s">
        <v>94</v>
      </c>
      <c r="P12" s="7">
        <v>982.64442105819978</v>
      </c>
      <c r="Q12" s="8">
        <v>2.5000000000000001E-2</v>
      </c>
      <c r="R12" s="68">
        <v>6847.0492195499692</v>
      </c>
      <c r="S12" s="307"/>
      <c r="U12" s="40"/>
      <c r="V12" s="148"/>
      <c r="W12" s="35"/>
      <c r="X12" s="35"/>
      <c r="Y12" s="35"/>
    </row>
    <row r="13" spans="1:25" ht="15.75" thickBot="1" x14ac:dyDescent="0.3">
      <c r="B13" s="560"/>
      <c r="C13" s="74" t="s">
        <v>60</v>
      </c>
      <c r="D13" s="83">
        <v>42509</v>
      </c>
      <c r="E13" s="84">
        <v>1161787.6499999999</v>
      </c>
      <c r="F13" s="84">
        <v>48151</v>
      </c>
      <c r="G13" s="181">
        <v>4.1445611855144102E-2</v>
      </c>
      <c r="H13" s="212">
        <v>2202104.3898860002</v>
      </c>
      <c r="I13" s="213">
        <v>16874033.719593883</v>
      </c>
      <c r="J13" s="213">
        <v>3126913.1742319996</v>
      </c>
      <c r="K13" s="181">
        <v>0.18530916947268355</v>
      </c>
      <c r="L13" s="83">
        <v>11033.117823470009</v>
      </c>
      <c r="M13" s="84">
        <v>66477.46842632092</v>
      </c>
      <c r="N13" s="85">
        <v>12846.810621450009</v>
      </c>
      <c r="O13" s="165">
        <v>0.19325059942209646</v>
      </c>
      <c r="P13" s="85">
        <v>12986.979678224201</v>
      </c>
      <c r="Q13" s="75">
        <v>1.3146060999999809</v>
      </c>
      <c r="R13" s="76">
        <v>132110.78659554999</v>
      </c>
      <c r="S13" s="307"/>
      <c r="T13" s="38"/>
      <c r="U13" s="40"/>
      <c r="V13" s="148"/>
      <c r="W13" s="35"/>
      <c r="X13" s="35"/>
      <c r="Y13" s="35"/>
    </row>
    <row r="14" spans="1:25" ht="14.45" customHeight="1" x14ac:dyDescent="0.25">
      <c r="B14" s="561" t="s">
        <v>13</v>
      </c>
      <c r="C14" s="483" t="s">
        <v>61</v>
      </c>
      <c r="D14" s="96">
        <v>8</v>
      </c>
      <c r="E14" s="272">
        <v>500</v>
      </c>
      <c r="F14" s="87">
        <v>8</v>
      </c>
      <c r="G14" s="305">
        <v>1.6E-2</v>
      </c>
      <c r="H14" s="214">
        <v>190635.49717799999</v>
      </c>
      <c r="I14" s="215">
        <v>4367404.1094807489</v>
      </c>
      <c r="J14" s="215">
        <v>466442.47468699998</v>
      </c>
      <c r="K14" s="157">
        <v>0.10680085080161186</v>
      </c>
      <c r="L14" s="86">
        <v>42.078000000000003</v>
      </c>
      <c r="M14" s="87">
        <v>687.26568338215975</v>
      </c>
      <c r="N14" s="88">
        <v>42.078000000000003</v>
      </c>
      <c r="O14" s="169">
        <v>6.1225230674877423E-2</v>
      </c>
      <c r="P14" s="7">
        <v>49.525806000000003</v>
      </c>
      <c r="Q14" s="499">
        <v>1.2999999999999999E-2</v>
      </c>
      <c r="R14" s="56">
        <v>630</v>
      </c>
      <c r="S14" s="307"/>
      <c r="T14" s="35"/>
      <c r="U14" s="40"/>
      <c r="V14" s="148"/>
      <c r="W14" s="35"/>
      <c r="X14" s="35"/>
      <c r="Y14" s="35"/>
    </row>
    <row r="15" spans="1:25" ht="14.45" customHeight="1" x14ac:dyDescent="0.25">
      <c r="B15" s="562"/>
      <c r="C15" s="46" t="s">
        <v>62</v>
      </c>
      <c r="D15" s="97">
        <v>148</v>
      </c>
      <c r="E15" s="82">
        <v>1500</v>
      </c>
      <c r="F15" s="82">
        <v>148</v>
      </c>
      <c r="G15" s="182">
        <v>9.8666666666666666E-2</v>
      </c>
      <c r="H15" s="216">
        <v>106203.59275799998</v>
      </c>
      <c r="I15" s="211">
        <v>1823529.8234116866</v>
      </c>
      <c r="J15" s="211">
        <v>185750.515384</v>
      </c>
      <c r="K15" s="158">
        <v>0.10186316286095876</v>
      </c>
      <c r="L15" s="89">
        <v>61.06</v>
      </c>
      <c r="M15" s="82">
        <v>712.5</v>
      </c>
      <c r="N15" s="90">
        <v>61.06</v>
      </c>
      <c r="O15" s="168">
        <v>8.5698245614035093E-2</v>
      </c>
      <c r="P15" s="7">
        <v>71.867620000000002</v>
      </c>
      <c r="Q15" s="497">
        <v>8.0000000000000002E-3</v>
      </c>
      <c r="R15" s="57">
        <v>915</v>
      </c>
      <c r="S15" s="307"/>
      <c r="U15" s="40"/>
      <c r="V15" s="148"/>
      <c r="W15" s="35"/>
      <c r="X15" s="35"/>
      <c r="Y15" s="35"/>
    </row>
    <row r="16" spans="1:25" ht="14.45" customHeight="1" thickBot="1" x14ac:dyDescent="0.3">
      <c r="B16" s="563"/>
      <c r="C16" s="485" t="s">
        <v>14</v>
      </c>
      <c r="D16" s="200">
        <v>11</v>
      </c>
      <c r="E16" s="92">
        <v>300</v>
      </c>
      <c r="F16" s="92">
        <v>11</v>
      </c>
      <c r="G16" s="201">
        <v>3.6666666666666667E-2</v>
      </c>
      <c r="H16" s="217">
        <v>84115.917236999987</v>
      </c>
      <c r="I16" s="218">
        <v>3241456.3115982316</v>
      </c>
      <c r="J16" s="218">
        <v>195668.494481</v>
      </c>
      <c r="K16" s="202">
        <v>6.0364378128707138E-2</v>
      </c>
      <c r="L16" s="203">
        <v>3.57</v>
      </c>
      <c r="M16" s="92">
        <v>375</v>
      </c>
      <c r="N16" s="204">
        <v>3.57</v>
      </c>
      <c r="O16" s="205">
        <v>9.5199999999999989E-3</v>
      </c>
      <c r="P16" s="7">
        <v>4.2018899999999997</v>
      </c>
      <c r="Q16" s="500">
        <v>1E-3</v>
      </c>
      <c r="R16" s="206">
        <v>60</v>
      </c>
      <c r="S16" s="307"/>
      <c r="T16" s="38"/>
      <c r="U16" s="40"/>
      <c r="V16" s="148"/>
      <c r="W16" s="35"/>
      <c r="X16" s="35"/>
      <c r="Y16" s="35"/>
    </row>
    <row r="17" spans="1:40" ht="14.45" customHeight="1" x14ac:dyDescent="0.25">
      <c r="B17" s="559" t="s">
        <v>15</v>
      </c>
      <c r="C17" s="483" t="s">
        <v>63</v>
      </c>
      <c r="D17" s="120">
        <v>0</v>
      </c>
      <c r="E17" s="198"/>
      <c r="F17" s="91">
        <v>0</v>
      </c>
      <c r="G17" s="199" t="s">
        <v>94</v>
      </c>
      <c r="H17" s="208">
        <v>0</v>
      </c>
      <c r="I17" s="198"/>
      <c r="J17" s="209">
        <v>0</v>
      </c>
      <c r="K17" s="199"/>
      <c r="L17" s="120">
        <v>0</v>
      </c>
      <c r="M17" s="198"/>
      <c r="N17" s="10">
        <v>0</v>
      </c>
      <c r="O17" s="238"/>
      <c r="P17" s="256"/>
      <c r="Q17" s="257"/>
      <c r="R17" s="258"/>
      <c r="S17" s="307"/>
      <c r="T17" s="44"/>
      <c r="U17" s="40"/>
      <c r="V17" s="148"/>
      <c r="W17" s="35"/>
      <c r="X17" s="35"/>
      <c r="Y17" s="35"/>
    </row>
    <row r="18" spans="1:40" ht="15" customHeight="1" x14ac:dyDescent="0.25">
      <c r="B18" s="559"/>
      <c r="C18" s="484" t="s">
        <v>64</v>
      </c>
      <c r="D18" s="273">
        <v>1887</v>
      </c>
      <c r="E18" s="82">
        <v>1650</v>
      </c>
      <c r="F18" s="82">
        <v>5100</v>
      </c>
      <c r="G18" s="251">
        <v>3.0909090909090908</v>
      </c>
      <c r="H18" s="216">
        <v>9123.0465700000004</v>
      </c>
      <c r="I18" s="194"/>
      <c r="J18" s="211">
        <v>17084.438579999998</v>
      </c>
      <c r="K18" s="195" t="s">
        <v>94</v>
      </c>
      <c r="L18" s="97">
        <v>233.988</v>
      </c>
      <c r="M18" s="82">
        <v>203.77500000000001</v>
      </c>
      <c r="N18" s="90">
        <v>632.4</v>
      </c>
      <c r="O18" s="253">
        <v>3.1034228928965768</v>
      </c>
      <c r="P18" s="7">
        <v>275.40387600000003</v>
      </c>
      <c r="Q18" s="8">
        <v>0</v>
      </c>
      <c r="R18" s="57">
        <v>233.988</v>
      </c>
      <c r="S18" s="307"/>
      <c r="T18" s="35"/>
      <c r="U18" s="40"/>
      <c r="V18" s="148"/>
      <c r="W18" s="35"/>
      <c r="X18" s="35"/>
      <c r="Y18" s="35"/>
    </row>
    <row r="19" spans="1:40" ht="15" customHeight="1" thickBot="1" x14ac:dyDescent="0.3">
      <c r="B19" s="560"/>
      <c r="C19" s="136" t="s">
        <v>65</v>
      </c>
      <c r="D19" s="83">
        <v>1887</v>
      </c>
      <c r="E19" s="84">
        <v>1650</v>
      </c>
      <c r="F19" s="84">
        <v>5100</v>
      </c>
      <c r="G19" s="252">
        <v>3.0909090909090908</v>
      </c>
      <c r="H19" s="219">
        <v>9123.0465700000004</v>
      </c>
      <c r="I19" s="220">
        <v>274002.8960957097</v>
      </c>
      <c r="J19" s="220">
        <v>17084.438579999998</v>
      </c>
      <c r="K19" s="181">
        <v>6.2351306586308393E-2</v>
      </c>
      <c r="L19" s="207">
        <v>233.988</v>
      </c>
      <c r="M19" s="84">
        <v>203.77500000000001</v>
      </c>
      <c r="N19" s="84">
        <v>632.4</v>
      </c>
      <c r="O19" s="254">
        <v>3.1034228928965768</v>
      </c>
      <c r="P19" s="84">
        <v>275.40387600000003</v>
      </c>
      <c r="Q19" s="291">
        <v>0</v>
      </c>
      <c r="R19" s="95">
        <v>233.988</v>
      </c>
      <c r="S19" s="307"/>
      <c r="T19" s="35"/>
      <c r="U19" s="40"/>
      <c r="V19" s="148"/>
      <c r="W19" s="35"/>
      <c r="X19" s="35"/>
      <c r="Y19" s="35"/>
    </row>
    <row r="20" spans="1:40" ht="15.75" thickBot="1" x14ac:dyDescent="0.3">
      <c r="B20" s="58" t="s">
        <v>16</v>
      </c>
      <c r="C20" s="64"/>
      <c r="D20" s="93">
        <v>44563</v>
      </c>
      <c r="E20" s="98">
        <v>1165737.6499999999</v>
      </c>
      <c r="F20" s="98">
        <v>53418</v>
      </c>
      <c r="G20" s="183">
        <v>4.5823346273494728E-2</v>
      </c>
      <c r="H20" s="221">
        <v>2592182.4436289999</v>
      </c>
      <c r="I20" s="222">
        <v>26580426.860180259</v>
      </c>
      <c r="J20" s="222">
        <v>3991859.0973639991</v>
      </c>
      <c r="K20" s="152">
        <v>0.15018039846997883</v>
      </c>
      <c r="L20" s="93">
        <v>11374.813823470007</v>
      </c>
      <c r="M20" s="98">
        <v>68456.009109703067</v>
      </c>
      <c r="N20" s="60">
        <v>13584.918621450008</v>
      </c>
      <c r="O20" s="170">
        <v>0.19844742336176385</v>
      </c>
      <c r="P20" s="60">
        <v>13387.978870224202</v>
      </c>
      <c r="Q20" s="47">
        <v>1.3266060999999807</v>
      </c>
      <c r="R20" s="62">
        <v>133949.77459555</v>
      </c>
      <c r="S20" s="306"/>
      <c r="T20" s="38"/>
      <c r="U20" s="40"/>
      <c r="V20" s="148"/>
      <c r="W20" s="38"/>
      <c r="X20" s="38"/>
      <c r="Y20" s="38"/>
    </row>
    <row r="21" spans="1:40" ht="15.75" thickBot="1" x14ac:dyDescent="0.3">
      <c r="B21" s="143"/>
      <c r="C21" s="146"/>
      <c r="D21" s="146"/>
      <c r="E21" s="146"/>
      <c r="F21" s="146"/>
      <c r="G21" s="184"/>
      <c r="H21" s="223"/>
      <c r="I21" s="223"/>
      <c r="J21" s="223"/>
      <c r="K21" s="159"/>
      <c r="L21" s="144"/>
      <c r="M21" s="144"/>
      <c r="N21" s="144"/>
      <c r="O21" s="159"/>
      <c r="P21" s="144"/>
      <c r="Q21" s="147"/>
      <c r="R21" s="145"/>
      <c r="S21" s="308"/>
      <c r="T21" s="41"/>
      <c r="U21" s="40"/>
      <c r="V21" s="148"/>
      <c r="W21" s="41"/>
      <c r="X21" s="41"/>
      <c r="Y21" s="41"/>
    </row>
    <row r="22" spans="1:40" ht="18" thickBot="1" x14ac:dyDescent="0.3">
      <c r="B22" s="137" t="s">
        <v>17</v>
      </c>
      <c r="C22" s="54" t="s">
        <v>53</v>
      </c>
      <c r="D22" s="138"/>
      <c r="E22" s="66"/>
      <c r="F22" s="66"/>
      <c r="G22" s="185"/>
      <c r="H22" s="224"/>
      <c r="I22" s="225"/>
      <c r="J22" s="225"/>
      <c r="K22" s="160"/>
      <c r="L22" s="139"/>
      <c r="M22" s="104"/>
      <c r="N22" s="140"/>
      <c r="O22" s="171"/>
      <c r="P22" s="140"/>
      <c r="Q22" s="141"/>
      <c r="R22" s="142"/>
      <c r="S22" s="306"/>
      <c r="T22" s="38"/>
      <c r="U22" s="40"/>
      <c r="V22" s="148"/>
      <c r="W22" s="38"/>
      <c r="X22" s="38"/>
      <c r="Y22" s="38"/>
    </row>
    <row r="23" spans="1:40" ht="15.75" thickBot="1" x14ac:dyDescent="0.3">
      <c r="B23" s="53" t="s">
        <v>18</v>
      </c>
      <c r="C23" s="486" t="s">
        <v>66</v>
      </c>
      <c r="D23" s="86">
        <v>2</v>
      </c>
      <c r="E23" s="87">
        <v>120</v>
      </c>
      <c r="F23" s="87">
        <v>2</v>
      </c>
      <c r="G23" s="312">
        <v>1.6666666666666666E-2</v>
      </c>
      <c r="H23" s="214">
        <v>162182.07612799999</v>
      </c>
      <c r="I23" s="215">
        <v>3217493.0828307956</v>
      </c>
      <c r="J23" s="215">
        <v>384178.48875299993</v>
      </c>
      <c r="K23" s="157">
        <v>0.11940305040686966</v>
      </c>
      <c r="L23" s="267">
        <v>102</v>
      </c>
      <c r="M23" s="268">
        <v>4064.4376620616399</v>
      </c>
      <c r="N23" s="269">
        <v>102</v>
      </c>
      <c r="O23" s="270">
        <v>2.509572257734214E-2</v>
      </c>
      <c r="P23" s="267">
        <v>120.054</v>
      </c>
      <c r="Q23" s="498">
        <v>0.02</v>
      </c>
      <c r="R23" s="271">
        <v>1020</v>
      </c>
      <c r="S23" s="309"/>
      <c r="T23" s="37"/>
      <c r="U23" s="40"/>
      <c r="V23" s="148"/>
      <c r="W23" s="37"/>
      <c r="X23" s="35"/>
      <c r="Y23" s="35"/>
    </row>
    <row r="24" spans="1:40" x14ac:dyDescent="0.25">
      <c r="B24" s="564" t="s">
        <v>20</v>
      </c>
      <c r="C24" s="483" t="s">
        <v>67</v>
      </c>
      <c r="D24" s="249">
        <v>22</v>
      </c>
      <c r="E24" s="91">
        <v>223247.42819971693</v>
      </c>
      <c r="F24" s="263">
        <v>26</v>
      </c>
      <c r="G24" s="313">
        <v>1.1646270781108585E-4</v>
      </c>
      <c r="H24" s="208">
        <v>426196.99672200001</v>
      </c>
      <c r="I24" s="209">
        <v>13047929.680859882</v>
      </c>
      <c r="J24" s="209">
        <v>991780.67425199994</v>
      </c>
      <c r="K24" s="156">
        <v>7.601057780889571E-2</v>
      </c>
      <c r="L24" s="540">
        <v>439.29416000000003</v>
      </c>
      <c r="M24" s="102">
        <v>38982.425296470181</v>
      </c>
      <c r="N24" s="122">
        <v>444.96216000000004</v>
      </c>
      <c r="O24" s="265">
        <v>1.1414429877463035E-2</v>
      </c>
      <c r="P24" s="264">
        <v>517.04922632000012</v>
      </c>
      <c r="Q24" s="22">
        <v>8.8876799999999992E-2</v>
      </c>
      <c r="R24" s="266">
        <v>6495.5194499999998</v>
      </c>
      <c r="S24" s="309"/>
      <c r="T24" s="44"/>
      <c r="U24" s="40"/>
      <c r="V24" s="148"/>
      <c r="W24" s="37"/>
      <c r="X24" s="35"/>
      <c r="Y24" s="35"/>
    </row>
    <row r="25" spans="1:40" ht="17.25" x14ac:dyDescent="0.25">
      <c r="B25" s="565"/>
      <c r="C25" s="484" t="s">
        <v>68</v>
      </c>
      <c r="D25" s="81">
        <v>0</v>
      </c>
      <c r="E25" s="82">
        <v>1</v>
      </c>
      <c r="F25" s="82">
        <v>0</v>
      </c>
      <c r="G25" s="177">
        <v>0</v>
      </c>
      <c r="H25" s="210">
        <v>23068.52</v>
      </c>
      <c r="I25" s="211">
        <v>0</v>
      </c>
      <c r="J25" s="211">
        <v>81868.52</v>
      </c>
      <c r="K25" s="177" t="s">
        <v>94</v>
      </c>
      <c r="L25" s="108">
        <v>0</v>
      </c>
      <c r="M25" s="82">
        <v>0</v>
      </c>
      <c r="N25" s="7">
        <v>0</v>
      </c>
      <c r="O25" s="168" t="s">
        <v>94</v>
      </c>
      <c r="P25" s="7">
        <v>0</v>
      </c>
      <c r="Q25" s="114">
        <v>0</v>
      </c>
      <c r="R25" s="50">
        <v>0</v>
      </c>
      <c r="S25" s="309"/>
      <c r="T25" s="44"/>
      <c r="U25" s="40"/>
      <c r="V25" s="148"/>
      <c r="W25" s="37"/>
      <c r="X25" s="35"/>
      <c r="Y25" s="35"/>
    </row>
    <row r="26" spans="1:40" ht="18" thickBot="1" x14ac:dyDescent="0.3">
      <c r="B26" s="565"/>
      <c r="C26" s="71" t="s">
        <v>69</v>
      </c>
      <c r="D26" s="99">
        <v>0</v>
      </c>
      <c r="E26" s="92">
        <v>1</v>
      </c>
      <c r="F26" s="92">
        <v>0</v>
      </c>
      <c r="G26" s="178">
        <v>0</v>
      </c>
      <c r="H26" s="226">
        <v>26953.349413</v>
      </c>
      <c r="I26" s="218">
        <v>517340.85538605071</v>
      </c>
      <c r="J26" s="218">
        <v>78223.707924000002</v>
      </c>
      <c r="K26" s="178">
        <v>0.15120342248173657</v>
      </c>
      <c r="L26" s="121">
        <v>0</v>
      </c>
      <c r="M26" s="92">
        <v>275</v>
      </c>
      <c r="N26" s="9">
        <v>0</v>
      </c>
      <c r="O26" s="172">
        <v>0</v>
      </c>
      <c r="P26" s="9">
        <v>0</v>
      </c>
      <c r="Q26" s="112">
        <v>0</v>
      </c>
      <c r="R26" s="72">
        <v>0</v>
      </c>
      <c r="S26" s="307"/>
      <c r="T26" s="44"/>
      <c r="U26" s="40"/>
      <c r="V26" s="148"/>
      <c r="W26" s="35"/>
      <c r="X26" s="35"/>
      <c r="Y26" s="35"/>
    </row>
    <row r="27" spans="1:40" s="16" customFormat="1" ht="15.75" thickBot="1" x14ac:dyDescent="0.3">
      <c r="A27" s="311"/>
      <c r="B27" s="13" t="s">
        <v>24</v>
      </c>
      <c r="C27" s="34"/>
      <c r="D27" s="100">
        <v>24</v>
      </c>
      <c r="E27" s="98">
        <v>223369.42819971693</v>
      </c>
      <c r="F27" s="98">
        <v>28</v>
      </c>
      <c r="G27" s="314">
        <v>1.2535287494654329E-4</v>
      </c>
      <c r="H27" s="227">
        <v>638400.94226300006</v>
      </c>
      <c r="I27" s="222">
        <v>16781763.619076729</v>
      </c>
      <c r="J27" s="222">
        <v>1536051.390929</v>
      </c>
      <c r="K27" s="161">
        <v>9.1530987195105537E-2</v>
      </c>
      <c r="L27" s="100">
        <v>541.29416000000003</v>
      </c>
      <c r="M27" s="98">
        <v>43320.862958531819</v>
      </c>
      <c r="N27" s="25">
        <v>546.96216000000004</v>
      </c>
      <c r="O27" s="170">
        <v>1.2625837128950329E-2</v>
      </c>
      <c r="P27" s="30">
        <v>637.10322632000009</v>
      </c>
      <c r="Q27" s="47">
        <v>0.1088768</v>
      </c>
      <c r="R27" s="62">
        <v>7515.5194499999998</v>
      </c>
      <c r="S27" s="306"/>
      <c r="T27" s="38"/>
      <c r="U27" s="40"/>
      <c r="V27" s="148"/>
      <c r="W27" s="38"/>
      <c r="X27" s="38"/>
      <c r="Y27" s="38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.75" thickBot="1" x14ac:dyDescent="0.3">
      <c r="B28" s="143"/>
      <c r="C28" s="146"/>
      <c r="D28" s="144"/>
      <c r="E28" s="144"/>
      <c r="F28" s="144"/>
      <c r="G28" s="186"/>
      <c r="H28" s="223"/>
      <c r="I28" s="223"/>
      <c r="J28" s="223"/>
      <c r="K28" s="159"/>
      <c r="L28" s="144"/>
      <c r="M28" s="144"/>
      <c r="N28" s="144"/>
      <c r="O28" s="159"/>
      <c r="P28" s="144"/>
      <c r="Q28" s="147"/>
      <c r="R28" s="145"/>
      <c r="S28" s="308"/>
      <c r="T28" s="41"/>
      <c r="U28" s="40"/>
      <c r="V28" s="148"/>
      <c r="W28" s="41"/>
      <c r="X28" s="41"/>
      <c r="Y28" s="41"/>
    </row>
    <row r="29" spans="1:40" ht="18" thickBot="1" x14ac:dyDescent="0.3">
      <c r="B29" s="137" t="s">
        <v>70</v>
      </c>
      <c r="C29" s="54" t="s">
        <v>53</v>
      </c>
      <c r="D29" s="138"/>
      <c r="E29" s="66"/>
      <c r="F29" s="66"/>
      <c r="G29" s="185"/>
      <c r="H29" s="224"/>
      <c r="I29" s="225"/>
      <c r="J29" s="225"/>
      <c r="K29" s="160"/>
      <c r="L29" s="139"/>
      <c r="M29" s="104"/>
      <c r="N29" s="140"/>
      <c r="O29" s="171"/>
      <c r="P29" s="140"/>
      <c r="Q29" s="141"/>
      <c r="R29" s="142"/>
      <c r="S29" s="306"/>
      <c r="T29" s="38"/>
      <c r="U29" s="40"/>
      <c r="V29" s="148"/>
      <c r="W29" s="38"/>
      <c r="X29" s="38"/>
      <c r="Y29" s="38"/>
    </row>
    <row r="30" spans="1:40" x14ac:dyDescent="0.25">
      <c r="B30" s="545" t="s">
        <v>71</v>
      </c>
      <c r="C30" s="128" t="s">
        <v>107</v>
      </c>
      <c r="D30" s="289">
        <v>0</v>
      </c>
      <c r="E30" s="190"/>
      <c r="F30" s="244">
        <v>0</v>
      </c>
      <c r="G30" s="191" t="s">
        <v>94</v>
      </c>
      <c r="H30" s="210">
        <v>0</v>
      </c>
      <c r="I30" s="228"/>
      <c r="J30" s="247">
        <v>0</v>
      </c>
      <c r="K30" s="192" t="s">
        <v>94</v>
      </c>
      <c r="L30" s="289">
        <v>0</v>
      </c>
      <c r="M30" s="190"/>
      <c r="N30" s="10">
        <v>0</v>
      </c>
      <c r="O30" s="193" t="s">
        <v>94</v>
      </c>
      <c r="P30" s="10">
        <v>0</v>
      </c>
      <c r="Q30" s="123">
        <v>0</v>
      </c>
      <c r="R30" s="49">
        <v>0</v>
      </c>
      <c r="S30" s="308"/>
      <c r="T30" s="41"/>
      <c r="U30" s="40"/>
      <c r="V30" s="148"/>
      <c r="W30" s="41"/>
      <c r="X30" s="489"/>
      <c r="Y30" s="41"/>
    </row>
    <row r="31" spans="1:40" x14ac:dyDescent="0.25">
      <c r="B31" s="546"/>
      <c r="C31" s="129" t="s">
        <v>66</v>
      </c>
      <c r="D31" s="290">
        <v>0</v>
      </c>
      <c r="E31" s="194"/>
      <c r="F31" s="245">
        <v>0</v>
      </c>
      <c r="G31" s="195" t="s">
        <v>94</v>
      </c>
      <c r="H31" s="210">
        <v>0</v>
      </c>
      <c r="I31" s="229"/>
      <c r="J31" s="248">
        <v>0</v>
      </c>
      <c r="K31" s="196" t="s">
        <v>94</v>
      </c>
      <c r="L31" s="290">
        <v>0</v>
      </c>
      <c r="M31" s="194"/>
      <c r="N31" s="7">
        <v>0</v>
      </c>
      <c r="O31" s="197" t="s">
        <v>94</v>
      </c>
      <c r="P31" s="7">
        <v>0</v>
      </c>
      <c r="Q31" s="114">
        <v>0</v>
      </c>
      <c r="R31" s="68">
        <v>0</v>
      </c>
      <c r="S31" s="308"/>
      <c r="T31" s="41"/>
      <c r="U31" s="40"/>
      <c r="V31" s="148"/>
      <c r="W31" s="41"/>
      <c r="X31" s="41"/>
      <c r="Y31" s="41"/>
    </row>
    <row r="32" spans="1:40" ht="17.25" x14ac:dyDescent="0.25">
      <c r="B32" s="546"/>
      <c r="C32" s="129" t="s">
        <v>108</v>
      </c>
      <c r="D32" s="290">
        <v>0</v>
      </c>
      <c r="E32" s="194"/>
      <c r="F32" s="245">
        <v>0</v>
      </c>
      <c r="G32" s="195" t="s">
        <v>94</v>
      </c>
      <c r="H32" s="210">
        <v>0</v>
      </c>
      <c r="I32" s="229"/>
      <c r="J32" s="248">
        <v>0</v>
      </c>
      <c r="K32" s="196" t="s">
        <v>94</v>
      </c>
      <c r="L32" s="290">
        <v>0</v>
      </c>
      <c r="M32" s="194"/>
      <c r="N32" s="7">
        <v>0</v>
      </c>
      <c r="O32" s="197" t="s">
        <v>94</v>
      </c>
      <c r="P32" s="7">
        <v>0</v>
      </c>
      <c r="Q32" s="114">
        <v>0</v>
      </c>
      <c r="R32" s="68">
        <v>0</v>
      </c>
      <c r="S32" s="308"/>
      <c r="T32" s="41"/>
      <c r="U32" s="40"/>
      <c r="V32" s="148"/>
      <c r="W32" s="41"/>
      <c r="X32" s="41"/>
      <c r="Y32" s="41"/>
    </row>
    <row r="33" spans="2:40" ht="17.25" x14ac:dyDescent="0.25">
      <c r="B33" s="546"/>
      <c r="C33" s="129" t="s">
        <v>109</v>
      </c>
      <c r="D33" s="290">
        <v>0</v>
      </c>
      <c r="E33" s="194"/>
      <c r="F33" s="245">
        <v>0</v>
      </c>
      <c r="G33" s="195" t="s">
        <v>94</v>
      </c>
      <c r="H33" s="210">
        <v>0</v>
      </c>
      <c r="I33" s="229"/>
      <c r="J33" s="248">
        <v>0</v>
      </c>
      <c r="K33" s="196" t="s">
        <v>94</v>
      </c>
      <c r="L33" s="290">
        <v>0</v>
      </c>
      <c r="M33" s="194"/>
      <c r="N33" s="7">
        <v>0</v>
      </c>
      <c r="O33" s="197" t="s">
        <v>94</v>
      </c>
      <c r="P33" s="7">
        <v>0</v>
      </c>
      <c r="Q33" s="114">
        <v>0</v>
      </c>
      <c r="R33" s="68">
        <v>0</v>
      </c>
      <c r="S33" s="308"/>
      <c r="T33" s="41"/>
      <c r="U33" s="40"/>
      <c r="V33" s="148"/>
      <c r="W33" s="41"/>
      <c r="X33" s="41"/>
      <c r="Y33" s="41"/>
    </row>
    <row r="34" spans="2:40" ht="15.75" thickBot="1" x14ac:dyDescent="0.3">
      <c r="B34" s="547"/>
      <c r="C34" s="130" t="s">
        <v>73</v>
      </c>
      <c r="D34" s="131">
        <v>0</v>
      </c>
      <c r="E34" s="132">
        <v>1984</v>
      </c>
      <c r="F34" s="132">
        <v>0</v>
      </c>
      <c r="G34" s="187">
        <v>0</v>
      </c>
      <c r="H34" s="230">
        <v>70528.374108000018</v>
      </c>
      <c r="I34" s="231">
        <v>1869682.1931547832</v>
      </c>
      <c r="J34" s="231">
        <v>187409.56170700002</v>
      </c>
      <c r="K34" s="162">
        <v>0.10023605209117224</v>
      </c>
      <c r="L34" s="131"/>
      <c r="M34" s="132">
        <v>1110.3461687710685</v>
      </c>
      <c r="N34" s="133">
        <v>0</v>
      </c>
      <c r="O34" s="173">
        <v>0</v>
      </c>
      <c r="P34" s="133"/>
      <c r="Q34" s="134"/>
      <c r="R34" s="135"/>
      <c r="S34" s="308"/>
      <c r="T34" s="41"/>
      <c r="U34" s="40"/>
      <c r="V34" s="148"/>
      <c r="W34" s="41"/>
      <c r="X34" s="41"/>
      <c r="Y34" s="41"/>
    </row>
    <row r="35" spans="2:40" x14ac:dyDescent="0.25">
      <c r="B35" s="11" t="s">
        <v>26</v>
      </c>
      <c r="C35" s="66"/>
      <c r="D35" s="103"/>
      <c r="E35" s="104"/>
      <c r="F35" s="104"/>
      <c r="G35" s="188"/>
      <c r="H35" s="232"/>
      <c r="I35" s="225"/>
      <c r="J35" s="225"/>
      <c r="K35" s="179"/>
      <c r="L35" s="103"/>
      <c r="M35" s="104"/>
      <c r="N35" s="104"/>
      <c r="O35" s="174"/>
      <c r="P35" s="104"/>
      <c r="Q35" s="113"/>
      <c r="R35" s="67"/>
      <c r="S35" s="306"/>
      <c r="T35" s="38"/>
      <c r="U35" s="40"/>
      <c r="V35" s="148"/>
      <c r="W35" s="38"/>
      <c r="X35" s="38"/>
      <c r="Y35" s="38"/>
    </row>
    <row r="36" spans="2:40" ht="17.25" x14ac:dyDescent="0.25">
      <c r="B36" s="12" t="s">
        <v>74</v>
      </c>
      <c r="C36" s="23"/>
      <c r="D36" s="105">
        <v>0</v>
      </c>
      <c r="E36" s="106">
        <v>0</v>
      </c>
      <c r="F36" s="106">
        <v>0</v>
      </c>
      <c r="G36" s="189" t="s">
        <v>94</v>
      </c>
      <c r="H36" s="233">
        <v>0</v>
      </c>
      <c r="I36" s="234"/>
      <c r="J36" s="234">
        <v>0</v>
      </c>
      <c r="K36" s="180" t="s">
        <v>94</v>
      </c>
      <c r="L36" s="105">
        <v>0</v>
      </c>
      <c r="M36" s="6">
        <v>0</v>
      </c>
      <c r="N36" s="6">
        <v>0</v>
      </c>
      <c r="O36" s="168" t="s">
        <v>94</v>
      </c>
      <c r="P36" s="6">
        <v>0</v>
      </c>
      <c r="Q36" s="114">
        <v>0</v>
      </c>
      <c r="R36" s="50">
        <v>0</v>
      </c>
      <c r="S36" s="309"/>
      <c r="T36" s="37"/>
      <c r="U36" s="40"/>
      <c r="V36" s="148"/>
      <c r="W36" s="37"/>
      <c r="X36" s="35"/>
      <c r="Y36" s="35"/>
    </row>
    <row r="37" spans="2:40" ht="15.75" thickBot="1" x14ac:dyDescent="0.3">
      <c r="B37" s="13" t="s">
        <v>28</v>
      </c>
      <c r="C37" s="24"/>
      <c r="D37" s="94">
        <v>0</v>
      </c>
      <c r="E37" s="107">
        <v>0</v>
      </c>
      <c r="F37" s="107">
        <v>0</v>
      </c>
      <c r="G37" s="51" t="s">
        <v>94</v>
      </c>
      <c r="H37" s="235">
        <v>0</v>
      </c>
      <c r="I37" s="236">
        <v>0</v>
      </c>
      <c r="J37" s="236">
        <v>0</v>
      </c>
      <c r="K37" s="482" t="s">
        <v>94</v>
      </c>
      <c r="L37" s="536">
        <v>0</v>
      </c>
      <c r="M37" s="255">
        <v>0</v>
      </c>
      <c r="N37" s="14">
        <v>0</v>
      </c>
      <c r="O37" s="262" t="s">
        <v>94</v>
      </c>
      <c r="P37" s="14">
        <v>0</v>
      </c>
      <c r="Q37" s="115">
        <v>0</v>
      </c>
      <c r="R37" s="51">
        <v>0</v>
      </c>
      <c r="S37" s="310"/>
      <c r="T37" s="42"/>
      <c r="U37" s="40"/>
      <c r="V37" s="148"/>
      <c r="W37" s="42"/>
      <c r="X37" s="38"/>
      <c r="Y37" s="38"/>
    </row>
    <row r="38" spans="2:40" x14ac:dyDescent="0.25">
      <c r="B38" s="59"/>
      <c r="C38" s="61"/>
      <c r="D38" s="119"/>
      <c r="E38" s="119"/>
      <c r="F38" s="119"/>
      <c r="G38" s="119"/>
      <c r="H38" s="237"/>
      <c r="I38" s="237"/>
      <c r="J38" s="237"/>
      <c r="K38" s="164"/>
      <c r="L38" s="119"/>
      <c r="M38" s="119"/>
      <c r="N38" s="119"/>
      <c r="O38" s="164"/>
      <c r="P38" s="119"/>
      <c r="Q38" s="111"/>
      <c r="R38" s="125"/>
      <c r="S38" s="308"/>
      <c r="T38" s="41"/>
      <c r="U38" s="40"/>
      <c r="V38" s="148"/>
      <c r="W38" s="41"/>
      <c r="X38" s="41"/>
      <c r="Y38" s="41"/>
    </row>
    <row r="39" spans="2:40" ht="15.75" thickBot="1" x14ac:dyDescent="0.3">
      <c r="B39" s="13" t="s">
        <v>29</v>
      </c>
      <c r="C39" s="24"/>
      <c r="D39" s="94">
        <v>44587</v>
      </c>
      <c r="E39" s="107">
        <v>1391091.0781997168</v>
      </c>
      <c r="F39" s="107">
        <v>53446</v>
      </c>
      <c r="G39" s="163">
        <v>3.8420201838378007E-2</v>
      </c>
      <c r="H39" s="235">
        <v>3301111.7600000002</v>
      </c>
      <c r="I39" s="236">
        <v>45231872.67241177</v>
      </c>
      <c r="J39" s="236">
        <v>5715320.0499999998</v>
      </c>
      <c r="K39" s="163">
        <v>0.126356034192808</v>
      </c>
      <c r="L39" s="94">
        <v>11915.107983470007</v>
      </c>
      <c r="M39" s="107">
        <v>112887.21823700596</v>
      </c>
      <c r="N39" s="14">
        <v>14131.880781450007</v>
      </c>
      <c r="O39" s="175">
        <v>0.12518583593565233</v>
      </c>
      <c r="P39" s="14">
        <v>14025.082096544202</v>
      </c>
      <c r="Q39" s="15">
        <v>1.4354828999999807</v>
      </c>
      <c r="R39" s="48">
        <v>141466.29404554999</v>
      </c>
      <c r="S39" s="306"/>
      <c r="T39" s="38"/>
      <c r="U39" s="40"/>
      <c r="V39" s="148"/>
      <c r="W39" s="38"/>
      <c r="X39" s="38"/>
      <c r="Y39" s="38"/>
    </row>
    <row r="40" spans="2:40" ht="18" thickBot="1" x14ac:dyDescent="0.3">
      <c r="B40" s="548" t="s">
        <v>75</v>
      </c>
      <c r="C40" s="549"/>
      <c r="D40" s="31"/>
      <c r="E40" s="32"/>
      <c r="F40" s="32"/>
      <c r="G40" s="33"/>
      <c r="H40" s="259"/>
      <c r="I40" s="260">
        <v>0</v>
      </c>
      <c r="J40" s="260"/>
      <c r="K40" s="261" t="s">
        <v>94</v>
      </c>
      <c r="L40" s="31"/>
      <c r="M40" s="32"/>
      <c r="N40" s="32"/>
      <c r="O40" s="176"/>
      <c r="P40" s="32"/>
      <c r="Q40" s="116"/>
      <c r="R40" s="33"/>
      <c r="S40" s="306"/>
      <c r="T40" s="38"/>
      <c r="U40" s="40"/>
      <c r="V40" s="38"/>
      <c r="W40" s="38"/>
      <c r="X40" s="38"/>
      <c r="Y40" s="38"/>
    </row>
    <row r="41" spans="2:40" ht="17.25" x14ac:dyDescent="0.25">
      <c r="B41" s="282" t="s">
        <v>102</v>
      </c>
      <c r="C41" s="283"/>
      <c r="D41" s="283"/>
      <c r="E41" s="283"/>
      <c r="F41" s="283"/>
      <c r="G41" s="283"/>
      <c r="H41" s="283"/>
      <c r="I41" s="283"/>
      <c r="J41" s="283"/>
      <c r="K41" s="284"/>
      <c r="L41" s="285"/>
      <c r="M41" s="286"/>
      <c r="N41" s="286"/>
      <c r="O41" s="287"/>
      <c r="P41" s="286"/>
      <c r="Q41" s="288"/>
      <c r="R41" s="286"/>
      <c r="S41" s="311"/>
      <c r="T41" s="16"/>
      <c r="U41" s="39"/>
      <c r="V41" s="16"/>
      <c r="W41" s="16"/>
      <c r="X41" s="18"/>
      <c r="Y41" s="18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2:40" ht="17.25" x14ac:dyDescent="0.25">
      <c r="B42" s="277" t="s">
        <v>76</v>
      </c>
      <c r="C42" s="278"/>
      <c r="D42" s="278"/>
      <c r="E42" s="278"/>
      <c r="F42" s="278"/>
      <c r="G42" s="278"/>
      <c r="H42" s="278"/>
      <c r="I42" s="278"/>
      <c r="J42" s="278"/>
      <c r="K42" s="275"/>
      <c r="L42" s="274"/>
      <c r="M42" s="274"/>
      <c r="N42" s="274"/>
      <c r="O42" s="275"/>
      <c r="P42" s="274"/>
      <c r="Q42" s="276"/>
      <c r="R42" s="274"/>
      <c r="S42" s="311"/>
      <c r="T42" s="16"/>
      <c r="U42" s="17"/>
      <c r="V42" s="16"/>
      <c r="W42" s="16"/>
      <c r="X42" s="18"/>
      <c r="Y42" s="18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17.25" x14ac:dyDescent="0.25">
      <c r="B43" s="301" t="s">
        <v>77</v>
      </c>
      <c r="C43" s="301"/>
      <c r="D43" s="301"/>
      <c r="E43" s="301"/>
      <c r="F43" s="301"/>
      <c r="G43" s="301"/>
      <c r="H43" s="301"/>
      <c r="I43" s="301"/>
      <c r="J43" s="301"/>
      <c r="K43" s="302"/>
      <c r="L43" s="303"/>
      <c r="M43" s="303"/>
      <c r="N43" s="279"/>
      <c r="O43" s="280"/>
      <c r="P43" s="279"/>
      <c r="Q43" s="281"/>
      <c r="R43" s="279"/>
    </row>
    <row r="44" spans="2:40" ht="17.25" x14ac:dyDescent="0.25">
      <c r="B44" s="301" t="s">
        <v>78</v>
      </c>
      <c r="C44" s="301"/>
      <c r="D44" s="301"/>
      <c r="E44" s="301"/>
      <c r="F44" s="301"/>
      <c r="G44" s="301"/>
      <c r="H44" s="301"/>
      <c r="I44" s="301"/>
      <c r="J44" s="301"/>
      <c r="K44" s="302"/>
      <c r="L44" s="303"/>
      <c r="M44" s="303"/>
      <c r="N44" s="279"/>
      <c r="O44" s="280"/>
      <c r="P44" s="279"/>
      <c r="Q44" s="281"/>
      <c r="R44" s="279"/>
    </row>
    <row r="45" spans="2:40" x14ac:dyDescent="0.25">
      <c r="B45" s="304" t="s">
        <v>79</v>
      </c>
      <c r="C45" s="301"/>
      <c r="D45" s="301"/>
      <c r="E45" s="301"/>
      <c r="F45" s="301"/>
      <c r="G45" s="301"/>
      <c r="H45" s="301"/>
      <c r="I45" s="301"/>
      <c r="J45" s="301"/>
      <c r="K45" s="302"/>
      <c r="L45" s="303"/>
      <c r="M45" s="295"/>
      <c r="N45" s="295"/>
      <c r="O45" s="294"/>
      <c r="P45" s="295"/>
      <c r="Q45" s="296"/>
      <c r="R45" s="295"/>
    </row>
    <row r="46" spans="2:40" x14ac:dyDescent="0.25">
      <c r="B46" s="293"/>
      <c r="C46" s="293"/>
      <c r="D46" s="293"/>
      <c r="E46" s="293"/>
      <c r="F46" s="293"/>
      <c r="G46" s="293"/>
      <c r="H46" s="293"/>
      <c r="I46" s="293"/>
      <c r="J46" s="293"/>
      <c r="K46" s="294"/>
      <c r="L46" s="295"/>
      <c r="M46" s="295"/>
    </row>
  </sheetData>
  <mergeCells count="9">
    <mergeCell ref="B30:B34"/>
    <mergeCell ref="B40:C40"/>
    <mergeCell ref="D3:G3"/>
    <mergeCell ref="H3:K3"/>
    <mergeCell ref="L3:R3"/>
    <mergeCell ref="B7:B13"/>
    <mergeCell ref="B14:B16"/>
    <mergeCell ref="B17:B19"/>
    <mergeCell ref="B24:B26"/>
  </mergeCells>
  <pageMargins left="0.25" right="0.25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90" zoomScaleNormal="90" workbookViewId="0">
      <selection activeCell="I4" sqref="I4"/>
    </sheetView>
  </sheetViews>
  <sheetFormatPr defaultRowHeight="15" x14ac:dyDescent="0.25"/>
  <cols>
    <col min="1" max="1" width="16.5703125" customWidth="1"/>
    <col min="2" max="2" width="16.140625" customWidth="1"/>
    <col min="3" max="3" width="20.85546875" customWidth="1"/>
    <col min="4" max="4" width="34.42578125" customWidth="1"/>
    <col min="5" max="5" width="20" customWidth="1"/>
    <col min="6" max="6" width="15.85546875" customWidth="1"/>
    <col min="7" max="7" width="16.5703125" customWidth="1"/>
    <col min="8" max="8" width="15.140625" customWidth="1"/>
    <col min="9" max="9" width="11" customWidth="1"/>
    <col min="10" max="10" width="11.85546875" customWidth="1"/>
    <col min="11" max="11" width="11.42578125" customWidth="1"/>
    <col min="12" max="12" width="12.42578125" customWidth="1"/>
    <col min="13" max="13" width="13.42578125" customWidth="1"/>
    <col min="15" max="15" width="34.7109375" customWidth="1"/>
  </cols>
  <sheetData>
    <row r="1" spans="1:13" ht="23.1" customHeight="1" x14ac:dyDescent="0.25">
      <c r="A1" t="s">
        <v>111</v>
      </c>
      <c r="B1" s="16" t="s">
        <v>112</v>
      </c>
    </row>
    <row r="2" spans="1:13" x14ac:dyDescent="0.25">
      <c r="A2" s="594" t="s">
        <v>113</v>
      </c>
      <c r="B2" s="594"/>
      <c r="C2" s="595"/>
      <c r="D2" s="596"/>
      <c r="E2" s="597" t="s">
        <v>114</v>
      </c>
      <c r="F2" s="598" t="s">
        <v>115</v>
      </c>
      <c r="G2" s="599"/>
      <c r="H2" s="600"/>
      <c r="I2" s="601" t="s">
        <v>116</v>
      </c>
      <c r="J2" s="602"/>
      <c r="K2" s="602"/>
      <c r="L2" s="602"/>
      <c r="M2" s="603"/>
    </row>
    <row r="3" spans="1:13" ht="75" x14ac:dyDescent="0.25">
      <c r="A3" s="604" t="s">
        <v>117</v>
      </c>
      <c r="B3" s="605" t="s">
        <v>118</v>
      </c>
      <c r="C3" s="606" t="s">
        <v>119</v>
      </c>
      <c r="D3" s="606" t="s">
        <v>120</v>
      </c>
      <c r="E3" s="607" t="s">
        <v>42</v>
      </c>
      <c r="F3" s="608" t="s">
        <v>121</v>
      </c>
      <c r="G3" s="608" t="s">
        <v>122</v>
      </c>
      <c r="H3" s="608" t="s">
        <v>123</v>
      </c>
      <c r="I3" s="609" t="s">
        <v>124</v>
      </c>
      <c r="J3" s="609" t="s">
        <v>125</v>
      </c>
      <c r="K3" s="610" t="s">
        <v>126</v>
      </c>
      <c r="L3" s="610" t="s">
        <v>127</v>
      </c>
      <c r="M3" s="610" t="s">
        <v>128</v>
      </c>
    </row>
    <row r="4" spans="1:13" x14ac:dyDescent="0.25">
      <c r="A4" s="611" t="s">
        <v>129</v>
      </c>
      <c r="B4" s="612" t="s">
        <v>130</v>
      </c>
      <c r="C4" s="611" t="s">
        <v>12</v>
      </c>
      <c r="D4" s="613" t="str">
        <f>'[1]Qtr Electric Master'!$C$8</f>
        <v>HVAC*</v>
      </c>
      <c r="E4" s="614">
        <f>'Qtr Electric Master 2Q22'!$F$7</f>
        <v>484</v>
      </c>
      <c r="F4" s="615"/>
      <c r="G4" s="616">
        <f>SUM(' Qtr Electric LMI 2Q22'!$F$7:$G$7)</f>
        <v>127250</v>
      </c>
      <c r="H4" s="616">
        <f>'Qtr Electric Master 2Q22'!$J$7</f>
        <v>530008.2949959999</v>
      </c>
      <c r="I4" s="617">
        <f>'Qtr Electric Master 2Q22'!$N$7</f>
        <v>160.58843199999998</v>
      </c>
      <c r="J4" s="617">
        <f>'Qtr Electric Master 2Q22'!$R$7</f>
        <v>2279</v>
      </c>
      <c r="K4" s="617">
        <f>'Qtr Electric Master 2Q22'!$Q$7</f>
        <v>0.10709150000000001</v>
      </c>
      <c r="L4" s="23"/>
      <c r="M4" s="23"/>
    </row>
    <row r="5" spans="1:13" x14ac:dyDescent="0.25">
      <c r="A5" s="611" t="s">
        <v>129</v>
      </c>
      <c r="B5" s="612" t="s">
        <v>130</v>
      </c>
      <c r="C5" s="611" t="s">
        <v>12</v>
      </c>
      <c r="D5" s="613" t="str">
        <f>'[1]Qtr Electric Master'!$C$9</f>
        <v>Appliance Rebates*</v>
      </c>
      <c r="E5" s="614">
        <f>'Qtr Electric Master 2Q22'!$F$8</f>
        <v>2135</v>
      </c>
      <c r="F5" s="615"/>
      <c r="G5" s="616">
        <f>SUM(' Qtr Electric LMI 2Q22'!$F$8:$G$8)</f>
        <v>100010</v>
      </c>
      <c r="H5" s="616">
        <f>'Qtr Electric Master 2Q22'!$J$8</f>
        <v>286895.293772</v>
      </c>
      <c r="I5" s="617">
        <f>'Qtr Electric Master 2Q22'!$N$8</f>
        <v>331.11676500000038</v>
      </c>
      <c r="J5" s="617">
        <f>'Qtr Electric Master 2Q22'!$R$8</f>
        <v>2840</v>
      </c>
      <c r="K5" s="617">
        <f>'Qtr Electric Master 2Q22'!$Q$8</f>
        <v>4.1000000000000002E-2</v>
      </c>
      <c r="L5" s="23"/>
      <c r="M5" s="23"/>
    </row>
    <row r="6" spans="1:13" x14ac:dyDescent="0.25">
      <c r="A6" s="611" t="s">
        <v>129</v>
      </c>
      <c r="B6" s="612" t="s">
        <v>130</v>
      </c>
      <c r="C6" s="611" t="s">
        <v>12</v>
      </c>
      <c r="D6" s="613" t="str">
        <f>'[1]Qtr Electric Master'!$C$10</f>
        <v>Appliance Recycling*</v>
      </c>
      <c r="E6" s="614">
        <f>'Qtr Electric Master 2Q22'!$F$9</f>
        <v>2617</v>
      </c>
      <c r="F6" s="615"/>
      <c r="G6" s="616">
        <f>SUM(' Qtr Electric LMI 2Q22'!$F$9:$G$9)</f>
        <v>151400</v>
      </c>
      <c r="H6" s="616">
        <f>'Qtr Electric Master 2Q22'!$J$9</f>
        <v>599811.79374599992</v>
      </c>
      <c r="I6" s="617">
        <f>'Qtr Electric Master 2Q22'!$N$9</f>
        <v>2894.2440000000001</v>
      </c>
      <c r="J6" s="617">
        <f>'Qtr Electric Master 2Q22'!$R$9</f>
        <v>7019.527</v>
      </c>
      <c r="K6" s="617">
        <f>'Qtr Electric Master 2Q22'!$Q$9</f>
        <v>0.45371459999998098</v>
      </c>
      <c r="L6" s="23"/>
      <c r="M6" s="23"/>
    </row>
    <row r="7" spans="1:13" x14ac:dyDescent="0.25">
      <c r="A7" s="611" t="s">
        <v>129</v>
      </c>
      <c r="B7" s="612" t="s">
        <v>130</v>
      </c>
      <c r="C7" s="611" t="s">
        <v>12</v>
      </c>
      <c r="D7" s="613" t="str">
        <f>'[1]Qtr Electric Master'!$C$11</f>
        <v>Energy Efficient Kits3</v>
      </c>
      <c r="E7" s="614">
        <f>'Qtr Electric Master 2Q22'!$F$10</f>
        <v>15000</v>
      </c>
      <c r="F7" s="615"/>
      <c r="G7" s="616">
        <f>SUM(' Qtr Electric LMI 2Q22'!$F$10:$G$10)</f>
        <v>564249.55000000005</v>
      </c>
      <c r="H7" s="616">
        <f>'Qtr Electric Master 2Q22'!$J$10</f>
        <v>669720.51516099996</v>
      </c>
      <c r="I7" s="617">
        <f>'Qtr Electric Master 2Q22'!$N$10</f>
        <v>5765.2830000000004</v>
      </c>
      <c r="J7" s="617">
        <f>'Qtr Electric Master 2Q22'!$R$10</f>
        <v>74565</v>
      </c>
      <c r="K7" s="617">
        <f>'Qtr Electric Master 2Q22'!$Q$10</f>
        <v>0.46929999999999999</v>
      </c>
      <c r="L7" s="23"/>
      <c r="M7" s="23"/>
    </row>
    <row r="8" spans="1:13" x14ac:dyDescent="0.25">
      <c r="A8" s="611" t="s">
        <v>129</v>
      </c>
      <c r="B8" s="612" t="s">
        <v>130</v>
      </c>
      <c r="C8" s="611" t="s">
        <v>12</v>
      </c>
      <c r="D8" s="613" t="str">
        <f>'[1]Qtr Electric Master'!$C$12</f>
        <v>Lighting</v>
      </c>
      <c r="E8" s="614">
        <f>'Qtr Electric Master 2Q22'!$F$11</f>
        <v>19899</v>
      </c>
      <c r="F8" s="615"/>
      <c r="G8" s="616">
        <f>SUM(' Qtr Electric LMI 2Q22'!$F$11:$G$11)</f>
        <v>67896</v>
      </c>
      <c r="H8" s="616">
        <f>'Qtr Electric Master 2Q22'!$J$11</f>
        <v>407269.31127399998</v>
      </c>
      <c r="I8" s="617">
        <f>'Qtr Electric Master 2Q22'!$N$11</f>
        <v>2842.5216360000013</v>
      </c>
      <c r="J8" s="617">
        <f>'Qtr Electric Master 2Q22'!$R$11</f>
        <v>38560.210376000003</v>
      </c>
      <c r="K8" s="617">
        <f>'Qtr Electric Master 2Q22'!$Q$11</f>
        <v>0.20849999999999999</v>
      </c>
      <c r="L8" s="23"/>
      <c r="M8" s="23"/>
    </row>
    <row r="9" spans="1:13" x14ac:dyDescent="0.25">
      <c r="A9" s="611" t="s">
        <v>129</v>
      </c>
      <c r="B9" s="612" t="s">
        <v>130</v>
      </c>
      <c r="C9" s="611" t="s">
        <v>12</v>
      </c>
      <c r="D9" s="613" t="str">
        <f>'[1]Qtr Electric Master'!$C$13</f>
        <v>Online Marketplace*</v>
      </c>
      <c r="E9" s="614">
        <f>'Qtr Electric Master 2Q22'!$F$13</f>
        <v>48151</v>
      </c>
      <c r="F9" s="615"/>
      <c r="G9" s="616">
        <f>SUM(' Qtr Electric LMI 2Q22'!$F$12:$G$12)</f>
        <v>495972</v>
      </c>
      <c r="H9" s="616">
        <f>'Qtr Electric Master 2Q22'!$J$12</f>
        <v>633207.96528299991</v>
      </c>
      <c r="I9" s="617">
        <f>'Qtr Electric Master 2Q22'!$N$12</f>
        <v>852.05678845000762</v>
      </c>
      <c r="J9" s="617">
        <f>'Qtr Electric Master 2Q22'!$R$12</f>
        <v>6847.0492195499692</v>
      </c>
      <c r="K9" s="617">
        <f>'Qtr Electric Master 2Q22'!$Q$12</f>
        <v>2.5000000000000001E-2</v>
      </c>
      <c r="L9" s="23"/>
      <c r="M9" s="23"/>
    </row>
    <row r="10" spans="1:13" x14ac:dyDescent="0.25">
      <c r="A10" s="611" t="s">
        <v>129</v>
      </c>
      <c r="B10" s="612" t="s">
        <v>130</v>
      </c>
      <c r="C10" s="611" t="s">
        <v>13</v>
      </c>
      <c r="D10" s="613" t="s">
        <v>72</v>
      </c>
      <c r="E10" s="614">
        <f>'Qtr Electric Master 2Q22'!$F$14</f>
        <v>8</v>
      </c>
      <c r="F10" s="615">
        <f>'Qtr Electric Master 2Q22'!$I$14</f>
        <v>4367404.1094807489</v>
      </c>
      <c r="G10" s="616">
        <f>SUM(' Qtr Electric LMI 2Q22'!$F$14:$G$14)</f>
        <v>40150</v>
      </c>
      <c r="H10" s="616">
        <f>'Qtr Electric Master 2Q22'!$J$14</f>
        <v>466442.47468699998</v>
      </c>
      <c r="I10" s="617">
        <f>'Qtr Electric Master 2Q22'!$N$14</f>
        <v>42.078000000000003</v>
      </c>
      <c r="J10" s="617">
        <f>'Qtr Electric Master 2Q22'!$R$14</f>
        <v>630</v>
      </c>
      <c r="K10" s="617">
        <f>'Qtr Electric Master 2Q22'!$Q$14</f>
        <v>1.2999999999999999E-2</v>
      </c>
      <c r="L10" s="23"/>
      <c r="M10" s="23"/>
    </row>
    <row r="11" spans="1:13" x14ac:dyDescent="0.25">
      <c r="A11" s="611" t="s">
        <v>129</v>
      </c>
      <c r="B11" s="612" t="s">
        <v>130</v>
      </c>
      <c r="C11" s="611" t="s">
        <v>13</v>
      </c>
      <c r="D11" s="613" t="s">
        <v>62</v>
      </c>
      <c r="E11" s="614">
        <f>'Qtr Electric Master 2Q22'!$F$15</f>
        <v>148</v>
      </c>
      <c r="F11" s="615">
        <f>'Qtr Electric Master 2Q22'!$I$15</f>
        <v>1823529.8234116866</v>
      </c>
      <c r="G11" s="616">
        <f>SUM(' Qtr Electric LMI 2Q22'!$F$15:$G$15)</f>
        <v>38397</v>
      </c>
      <c r="H11" s="616">
        <f>'Qtr Electric Master 2Q22'!$J$15</f>
        <v>185750.515384</v>
      </c>
      <c r="I11" s="617">
        <f>'Qtr Electric Master 2Q22'!$N$15</f>
        <v>61.06</v>
      </c>
      <c r="J11" s="617">
        <f>'Qtr Electric Master 2Q22'!$R$15</f>
        <v>915</v>
      </c>
      <c r="K11" s="617">
        <f>'Qtr Electric Master 2Q22'!$Q$15</f>
        <v>8.0000000000000002E-3</v>
      </c>
      <c r="L11" s="23"/>
      <c r="M11" s="23"/>
    </row>
    <row r="12" spans="1:13" ht="15.75" thickBot="1" x14ac:dyDescent="0.3">
      <c r="A12" s="611" t="s">
        <v>129</v>
      </c>
      <c r="B12" s="612" t="s">
        <v>130</v>
      </c>
      <c r="C12" s="611" t="s">
        <v>13</v>
      </c>
      <c r="D12" s="613" t="s">
        <v>14</v>
      </c>
      <c r="E12" s="614">
        <f>'Qtr Electric Master 2Q22'!$F$16</f>
        <v>11</v>
      </c>
      <c r="F12" s="615">
        <f>'Qtr Electric Master 2Q22'!$I$16</f>
        <v>3241456.3115982316</v>
      </c>
      <c r="G12" s="616">
        <f>SUM(' Qtr Electric LMI 2Q22'!$F$16:$G$16)</f>
        <v>4017</v>
      </c>
      <c r="H12" s="616">
        <f>'Qtr Electric Master 2Q22'!$J$16</f>
        <v>195668.494481</v>
      </c>
      <c r="I12" s="617">
        <f>'Qtr Electric Master 2Q22'!$N$16</f>
        <v>3.57</v>
      </c>
      <c r="J12" s="617">
        <f>'Qtr Electric Master 2Q22'!$R$16</f>
        <v>60</v>
      </c>
      <c r="K12" s="617">
        <f>'Qtr Electric Master 2Q22'!$Q$16</f>
        <v>1E-3</v>
      </c>
      <c r="L12" s="23"/>
      <c r="M12" s="23"/>
    </row>
    <row r="13" spans="1:13" ht="17.25" x14ac:dyDescent="0.25">
      <c r="A13" s="611" t="s">
        <v>129</v>
      </c>
      <c r="B13" s="612" t="s">
        <v>130</v>
      </c>
      <c r="C13" s="611" t="s">
        <v>15</v>
      </c>
      <c r="D13" s="543" t="s">
        <v>63</v>
      </c>
      <c r="E13" s="614">
        <f>'Qtr Electric Master 2Q22'!$F$17</f>
        <v>0</v>
      </c>
      <c r="F13" s="615"/>
      <c r="G13" s="615">
        <f>' Qtr Electric LMI 2Q22'!$F$17:$G$17</f>
        <v>0</v>
      </c>
      <c r="H13" s="615">
        <f>'Qtr Electric Master 2Q22'!$J$17</f>
        <v>0</v>
      </c>
      <c r="I13" s="617">
        <f>'Qtr Electric Master 2Q22'!$N$17</f>
        <v>0</v>
      </c>
      <c r="J13" s="617">
        <f>'Qtr Electric Master 2Q22'!$R$17</f>
        <v>0</v>
      </c>
      <c r="K13" s="617">
        <f>'Qtr Electric Master 2Q22'!$Q$17</f>
        <v>0</v>
      </c>
      <c r="L13" s="23"/>
      <c r="M13" s="23"/>
    </row>
    <row r="14" spans="1:13" x14ac:dyDescent="0.25">
      <c r="A14" s="611" t="s">
        <v>129</v>
      </c>
      <c r="B14" s="612" t="s">
        <v>130</v>
      </c>
      <c r="C14" s="611" t="s">
        <v>15</v>
      </c>
      <c r="D14" s="544" t="s">
        <v>64</v>
      </c>
      <c r="E14" s="614">
        <f>'Qtr Electric Master 2Q22'!$F$19</f>
        <v>5100</v>
      </c>
      <c r="F14" s="615"/>
      <c r="G14" s="615">
        <f>' Qtr Electric LMI 2Q22'!$F$18:$G$18</f>
        <v>0</v>
      </c>
      <c r="H14" s="615">
        <f>'Qtr Electric Master 2Q22'!$J$18</f>
        <v>17084.438579999998</v>
      </c>
      <c r="I14" s="617">
        <f>'Qtr Electric Master 2Q22'!$N$18</f>
        <v>632.4</v>
      </c>
      <c r="J14" s="617">
        <f>'Qtr Electric Master 2Q22'!$R$18</f>
        <v>233.988</v>
      </c>
      <c r="K14" s="617">
        <f>'Qtr Electric Master 2Q22'!$Q$18</f>
        <v>0</v>
      </c>
      <c r="L14" s="23"/>
      <c r="M14" s="23"/>
    </row>
    <row r="15" spans="1:13" x14ac:dyDescent="0.25">
      <c r="A15" s="611" t="s">
        <v>129</v>
      </c>
      <c r="B15" s="612" t="s">
        <v>131</v>
      </c>
      <c r="C15" s="611" t="s">
        <v>19</v>
      </c>
      <c r="D15" s="613" t="s">
        <v>19</v>
      </c>
      <c r="E15" s="614">
        <f>'Qtr Electric Master 2Q22'!$F$23</f>
        <v>2</v>
      </c>
      <c r="F15" s="615">
        <f>'Qtr Electric Master 2Q22'!$I$23</f>
        <v>3217493.0828307956</v>
      </c>
      <c r="G15" s="616">
        <f>' Qtr Electric Business Class Q2'!$G$7</f>
        <v>10513</v>
      </c>
      <c r="H15" s="616">
        <f>'Qtr Electric Master 2Q22'!$J$23</f>
        <v>384178.48875299993</v>
      </c>
      <c r="I15" s="617">
        <f>'Qtr Electric Master 2Q22'!$N$23</f>
        <v>102</v>
      </c>
      <c r="J15" s="617">
        <f>'Qtr Electric Master 2Q22'!$R$23</f>
        <v>1020</v>
      </c>
      <c r="K15" s="617">
        <f>'Qtr Electric Master 2Q22'!$Q$23</f>
        <v>0.02</v>
      </c>
      <c r="L15" s="23"/>
      <c r="M15" s="23"/>
    </row>
    <row r="16" spans="1:13" x14ac:dyDescent="0.25">
      <c r="A16" s="611" t="s">
        <v>129</v>
      </c>
      <c r="B16" s="612" t="s">
        <v>131</v>
      </c>
      <c r="C16" s="611" t="s">
        <v>20</v>
      </c>
      <c r="D16" s="613" t="s">
        <v>21</v>
      </c>
      <c r="E16" s="614">
        <f>'Qtr Electric Master 2Q22'!$F$24</f>
        <v>26</v>
      </c>
      <c r="F16" s="615">
        <f>'Qtr Electric Master 2Q22'!$I$24</f>
        <v>13047929.680859882</v>
      </c>
      <c r="G16" s="616">
        <f>SUM(' Qtr Electric Business Class Q2'!$G$8:$H$8)</f>
        <v>76736.899999999994</v>
      </c>
      <c r="H16" s="616">
        <f>'Qtr Electric Master 2Q22'!$J$24</f>
        <v>991780.67425199994</v>
      </c>
      <c r="I16" s="617">
        <f>'Qtr Electric Master 2Q22'!$N$24</f>
        <v>444.96216000000004</v>
      </c>
      <c r="J16" s="617">
        <f>'Qtr Electric Master 2Q22'!$R$24</f>
        <v>6495.5194499999998</v>
      </c>
      <c r="K16" s="617">
        <f>'Qtr Electric Master 2Q22'!$Q$24</f>
        <v>8.8876799999999992E-2</v>
      </c>
      <c r="L16" s="23"/>
      <c r="M16" s="23"/>
    </row>
    <row r="17" spans="1:13" x14ac:dyDescent="0.25">
      <c r="A17" s="611" t="s">
        <v>129</v>
      </c>
      <c r="B17" s="612" t="s">
        <v>131</v>
      </c>
      <c r="C17" s="611" t="s">
        <v>20</v>
      </c>
      <c r="D17" s="613" t="s">
        <v>22</v>
      </c>
      <c r="E17" s="614">
        <f>'Qtr Electric Master 2Q22'!$F$25</f>
        <v>0</v>
      </c>
      <c r="F17" s="615">
        <f>'Qtr Electric Master 2Q22'!$I$25</f>
        <v>0</v>
      </c>
      <c r="G17" s="616">
        <f>SUM(' Qtr Electric Business Class Q2'!$G$9:$H$9)</f>
        <v>0</v>
      </c>
      <c r="H17" s="616">
        <f>'Qtr Electric Master 2Q22'!$J$25</f>
        <v>81868.52</v>
      </c>
      <c r="I17" s="617">
        <f>'Qtr Electric Master 2Q22'!$N$25</f>
        <v>0</v>
      </c>
      <c r="J17" s="617">
        <f>'Qtr Electric Master 2Q22'!$R$25</f>
        <v>0</v>
      </c>
      <c r="K17" s="617">
        <f>'Qtr Electric Master 2Q22'!$Q$25</f>
        <v>0</v>
      </c>
      <c r="L17" s="23"/>
      <c r="M17" s="23"/>
    </row>
    <row r="18" spans="1:13" x14ac:dyDescent="0.25">
      <c r="A18" s="611" t="s">
        <v>129</v>
      </c>
      <c r="B18" s="612" t="s">
        <v>131</v>
      </c>
      <c r="C18" s="611" t="s">
        <v>20</v>
      </c>
      <c r="D18" s="613" t="s">
        <v>23</v>
      </c>
      <c r="E18" s="614">
        <f>'Qtr Electric Master 2Q22'!$F$26</f>
        <v>0</v>
      </c>
      <c r="F18" s="615">
        <f>'Qtr Electric Master 2Q22'!$I$26</f>
        <v>517340.85538605071</v>
      </c>
      <c r="G18" s="616">
        <f>SUM(' Qtr Electric Business Class Q2'!$G$10:$H$10)</f>
        <v>0</v>
      </c>
      <c r="H18" s="616">
        <f>'Qtr Electric Master 2Q22'!$J$26</f>
        <v>78223.707924000002</v>
      </c>
      <c r="I18" s="617">
        <f>'Qtr Electric Master 2Q22'!$N$26</f>
        <v>0</v>
      </c>
      <c r="J18" s="617">
        <f>'Qtr Electric Master 2Q22'!$R$26</f>
        <v>0</v>
      </c>
      <c r="K18" s="617">
        <f>'Qtr Electric Master 2Q22'!$Q$26</f>
        <v>0</v>
      </c>
      <c r="L18" s="23"/>
      <c r="M18" s="23"/>
    </row>
    <row r="19" spans="1:13" x14ac:dyDescent="0.25">
      <c r="A19" s="611" t="s">
        <v>129</v>
      </c>
      <c r="B19" s="612" t="s">
        <v>92</v>
      </c>
      <c r="C19" s="611" t="s">
        <v>92</v>
      </c>
      <c r="D19" s="613" t="s">
        <v>72</v>
      </c>
      <c r="E19" s="614">
        <f>'Qtr Electric Master 2Q22'!$F$30</f>
        <v>0</v>
      </c>
      <c r="F19" s="615"/>
      <c r="G19" s="616">
        <f>SUM(' Qtr Electric LMI 2Q22'!$F$23:$G$23)</f>
        <v>0</v>
      </c>
      <c r="H19" s="616"/>
      <c r="I19" s="617">
        <f>'Qtr Electric Master 2Q22'!$N$30</f>
        <v>0</v>
      </c>
      <c r="J19" s="617">
        <f>'Qtr Electric Master 2Q22'!$R$30</f>
        <v>0</v>
      </c>
      <c r="K19" s="617">
        <f>'Qtr Electric Master 2Q22'!$Q$30</f>
        <v>0</v>
      </c>
      <c r="L19" s="23"/>
      <c r="M19" s="23"/>
    </row>
    <row r="20" spans="1:13" x14ac:dyDescent="0.25">
      <c r="A20" s="611" t="s">
        <v>129</v>
      </c>
      <c r="B20" s="612" t="s">
        <v>92</v>
      </c>
      <c r="C20" s="611" t="s">
        <v>92</v>
      </c>
      <c r="D20" s="613" t="s">
        <v>19</v>
      </c>
      <c r="E20" s="614">
        <f>'Qtr Electric Master 2Q22'!$F$31</f>
        <v>0</v>
      </c>
      <c r="F20" s="615"/>
      <c r="G20" s="616">
        <f>SUM(' Qtr Electric LMI 2Q22'!$F$24:$G$24)</f>
        <v>0</v>
      </c>
      <c r="H20" s="616"/>
      <c r="I20" s="617">
        <f>'Qtr Electric Master 2Q22'!$N$31</f>
        <v>0</v>
      </c>
      <c r="J20" s="617">
        <f>'Qtr Electric Master 2Q22'!$R$31</f>
        <v>0</v>
      </c>
      <c r="K20" s="617">
        <f>'Qtr Electric Master 2Q22'!$Q$31</f>
        <v>0</v>
      </c>
      <c r="L20" s="23"/>
      <c r="M20" s="23"/>
    </row>
    <row r="21" spans="1:13" x14ac:dyDescent="0.25">
      <c r="A21" s="611" t="s">
        <v>129</v>
      </c>
      <c r="B21" s="612" t="s">
        <v>92</v>
      </c>
      <c r="C21" s="611" t="s">
        <v>92</v>
      </c>
      <c r="D21" s="613" t="s">
        <v>21</v>
      </c>
      <c r="E21" s="614">
        <f>'Qtr Electric Master 2Q22'!$F$32</f>
        <v>0</v>
      </c>
      <c r="F21" s="615"/>
      <c r="G21" s="616">
        <f>SUM(' Qtr Electric Business Class Q2'!$G$14:$H$14)</f>
        <v>0</v>
      </c>
      <c r="H21" s="616"/>
      <c r="I21" s="617">
        <f>'Qtr Electric Master 2Q22'!$N$32</f>
        <v>0</v>
      </c>
      <c r="J21" s="617">
        <f>'Qtr Electric Master 2Q22'!$R$32</f>
        <v>0</v>
      </c>
      <c r="K21" s="617">
        <f>'Qtr Electric Master 2Q22'!$Q$32</f>
        <v>0</v>
      </c>
      <c r="L21" s="23"/>
      <c r="M21" s="23"/>
    </row>
    <row r="22" spans="1:13" x14ac:dyDescent="0.25">
      <c r="A22" s="611" t="s">
        <v>129</v>
      </c>
      <c r="B22" s="612" t="s">
        <v>92</v>
      </c>
      <c r="C22" s="611" t="s">
        <v>92</v>
      </c>
      <c r="D22" s="613" t="s">
        <v>23</v>
      </c>
      <c r="E22" s="614">
        <f>'Qtr Electric Master 2Q22'!$F$33</f>
        <v>0</v>
      </c>
      <c r="F22" s="615"/>
      <c r="G22" s="616">
        <f>SUM(' Qtr Electric Business Class Q2'!$G$15:$H$15)</f>
        <v>0</v>
      </c>
      <c r="H22" s="616"/>
      <c r="I22" s="617">
        <f>'Qtr Electric Master 2Q22'!$N$33</f>
        <v>0</v>
      </c>
      <c r="J22" s="617">
        <f>'Qtr Electric Master 2Q22'!$R$33</f>
        <v>0</v>
      </c>
      <c r="K22" s="617">
        <f>'Qtr Electric Master 2Q22'!$Q$33</f>
        <v>0</v>
      </c>
      <c r="L22" s="23"/>
      <c r="M22" s="23"/>
    </row>
    <row r="23" spans="1:13" ht="30" x14ac:dyDescent="0.25">
      <c r="A23" s="611" t="s">
        <v>129</v>
      </c>
      <c r="B23" s="612" t="s">
        <v>132</v>
      </c>
      <c r="C23" s="611" t="s">
        <v>27</v>
      </c>
      <c r="D23" s="613" t="s">
        <v>27</v>
      </c>
      <c r="E23" s="614">
        <f>'Qtr Electric Master 2Q22'!$F$36</f>
        <v>0</v>
      </c>
      <c r="F23" s="615">
        <f>'Qtr Electric Master 2Q22'!I36</f>
        <v>0</v>
      </c>
      <c r="G23" s="616">
        <f>SUM(' Qtr Electric LMI 2Q22'!$F$26:$G$26)</f>
        <v>0</v>
      </c>
      <c r="H23" s="616">
        <f>'Qtr Electric Master 2Q22'!$J$36</f>
        <v>0</v>
      </c>
      <c r="I23" s="617">
        <f>'Qtr Electric Master 2Q22'!$N$36</f>
        <v>0</v>
      </c>
      <c r="J23" s="617">
        <f>'Qtr Electric Master 2Q22'!$R$36</f>
        <v>0</v>
      </c>
      <c r="K23" s="617">
        <f>'Qtr Electric Master 2Q22'!$Q$36</f>
        <v>0</v>
      </c>
      <c r="L23" s="23"/>
      <c r="M23" s="23"/>
    </row>
    <row r="24" spans="1:13" x14ac:dyDescent="0.25">
      <c r="A24" s="611" t="s">
        <v>129</v>
      </c>
      <c r="B24" s="612" t="s">
        <v>130</v>
      </c>
      <c r="C24" s="611" t="s">
        <v>12</v>
      </c>
      <c r="D24" s="613"/>
      <c r="E24" s="614"/>
      <c r="F24" s="615">
        <f>'Qtr Electric Master 2Q22'!$I$13</f>
        <v>16874033.719593883</v>
      </c>
      <c r="G24" s="616"/>
      <c r="H24" s="616"/>
      <c r="I24" s="617"/>
      <c r="J24" s="617"/>
      <c r="K24" s="617"/>
      <c r="L24" s="23"/>
      <c r="M24" s="23"/>
    </row>
    <row r="25" spans="1:13" x14ac:dyDescent="0.25">
      <c r="A25" s="611" t="s">
        <v>129</v>
      </c>
      <c r="B25" s="612" t="s">
        <v>130</v>
      </c>
      <c r="C25" s="611" t="s">
        <v>15</v>
      </c>
      <c r="D25" s="613"/>
      <c r="E25" s="614"/>
      <c r="F25" s="615">
        <f>'Qtr Electric Master 2Q22'!$I$19</f>
        <v>274002.8960957097</v>
      </c>
      <c r="G25" s="616"/>
      <c r="H25" s="616"/>
      <c r="I25" s="617"/>
      <c r="J25" s="617"/>
      <c r="K25" s="617"/>
      <c r="L25" s="23"/>
      <c r="M25" s="23"/>
    </row>
    <row r="26" spans="1:13" x14ac:dyDescent="0.25">
      <c r="A26" s="611" t="s">
        <v>129</v>
      </c>
      <c r="B26" s="612" t="s">
        <v>92</v>
      </c>
      <c r="C26" s="611" t="s">
        <v>92</v>
      </c>
      <c r="D26" s="613"/>
      <c r="E26" s="614"/>
      <c r="F26" s="615">
        <f>'Qtr Electric Master 2Q22'!$I$34</f>
        <v>1869682.1931547832</v>
      </c>
      <c r="G26" s="616"/>
      <c r="H26" s="616">
        <f>'Qtr Electric Master 2Q22'!$J$34</f>
        <v>187409.56170700002</v>
      </c>
      <c r="I26" s="617"/>
      <c r="J26" s="617"/>
      <c r="K26" s="617"/>
      <c r="L26" s="23"/>
      <c r="M26" s="23"/>
    </row>
    <row r="27" spans="1:13" x14ac:dyDescent="0.25">
      <c r="A27" s="611"/>
      <c r="B27" s="612"/>
      <c r="C27" s="611"/>
      <c r="D27" s="613"/>
      <c r="E27" s="614"/>
      <c r="F27" s="615"/>
      <c r="G27" s="616"/>
      <c r="H27" s="616"/>
      <c r="I27" s="617"/>
      <c r="J27" s="617"/>
      <c r="K27" s="617"/>
      <c r="L27" s="23"/>
      <c r="M27" s="23"/>
    </row>
    <row r="28" spans="1:13" x14ac:dyDescent="0.25">
      <c r="A28" s="611"/>
      <c r="B28" s="612"/>
      <c r="C28" s="611"/>
      <c r="D28" s="613"/>
      <c r="E28" s="614"/>
      <c r="F28" s="615"/>
      <c r="G28" s="616"/>
      <c r="H28" s="616"/>
      <c r="I28" s="617"/>
      <c r="J28" s="617"/>
      <c r="K28" s="617"/>
      <c r="L28" s="23"/>
      <c r="M28" s="23"/>
    </row>
    <row r="29" spans="1:13" x14ac:dyDescent="0.25">
      <c r="A29" s="611"/>
      <c r="B29" s="612"/>
      <c r="C29" s="611"/>
      <c r="D29" s="613"/>
      <c r="E29" s="614"/>
      <c r="F29" s="615"/>
      <c r="G29" s="616"/>
      <c r="H29" s="616"/>
      <c r="I29" s="617"/>
      <c r="J29" s="617"/>
      <c r="K29" s="617"/>
      <c r="L29" s="23"/>
      <c r="M29" s="23"/>
    </row>
    <row r="30" spans="1:13" x14ac:dyDescent="0.25">
      <c r="A30" s="611"/>
      <c r="B30" s="612"/>
      <c r="C30" s="611"/>
      <c r="D30" s="613"/>
      <c r="E30" s="614"/>
      <c r="F30" s="615"/>
      <c r="G30" s="616"/>
      <c r="H30" s="616"/>
      <c r="I30" s="617"/>
      <c r="J30" s="617"/>
      <c r="K30" s="617"/>
      <c r="L30" s="23"/>
      <c r="M30" s="23"/>
    </row>
    <row r="31" spans="1:13" x14ac:dyDescent="0.25">
      <c r="A31" s="611"/>
      <c r="B31" s="612"/>
      <c r="C31" s="611"/>
      <c r="D31" s="613"/>
      <c r="E31" s="614"/>
      <c r="F31" s="615"/>
      <c r="G31" s="616"/>
      <c r="H31" s="616"/>
      <c r="I31" s="617"/>
      <c r="J31" s="617"/>
      <c r="K31" s="617"/>
      <c r="L31" s="23"/>
      <c r="M31" s="23"/>
    </row>
    <row r="32" spans="1:13" x14ac:dyDescent="0.25">
      <c r="A32" s="611"/>
      <c r="B32" s="612"/>
      <c r="C32" s="611"/>
      <c r="D32" s="613"/>
      <c r="E32" s="614"/>
      <c r="F32" s="615"/>
      <c r="G32" s="616"/>
      <c r="H32" s="616"/>
      <c r="I32" s="617"/>
      <c r="J32" s="617"/>
      <c r="K32" s="617"/>
      <c r="L32" s="23"/>
      <c r="M32" s="23"/>
    </row>
    <row r="33" spans="1:13" x14ac:dyDescent="0.25">
      <c r="A33" s="611"/>
      <c r="B33" s="612"/>
      <c r="C33" s="611"/>
      <c r="D33" s="613"/>
      <c r="E33" s="614"/>
      <c r="F33" s="615"/>
      <c r="G33" s="616"/>
      <c r="H33" s="616"/>
      <c r="I33" s="617"/>
      <c r="J33" s="617"/>
      <c r="K33" s="617"/>
      <c r="L33" s="23"/>
      <c r="M33" s="23"/>
    </row>
    <row r="34" spans="1:13" x14ac:dyDescent="0.25">
      <c r="A34" s="611"/>
      <c r="B34" s="612"/>
      <c r="C34" s="611"/>
      <c r="D34" s="613"/>
      <c r="E34" s="614"/>
      <c r="F34" s="615"/>
      <c r="G34" s="616"/>
      <c r="H34" s="616"/>
      <c r="I34" s="617"/>
      <c r="J34" s="617"/>
      <c r="K34" s="617"/>
      <c r="L34" s="23"/>
      <c r="M34" s="23"/>
    </row>
  </sheetData>
  <mergeCells count="3">
    <mergeCell ref="A2:C2"/>
    <mergeCell ref="F2:H2"/>
    <mergeCell ref="I2:M2"/>
  </mergeCells>
  <conditionalFormatting sqref="G4:G9 G13:G34">
    <cfRule type="expression" dxfId="8" priority="9">
      <formula>IF(#REF!&gt;1,TRUE,FALSE)</formula>
    </cfRule>
  </conditionalFormatting>
  <conditionalFormatting sqref="H4:H7 H10:H34">
    <cfRule type="expression" dxfId="7" priority="8">
      <formula>IF(#REF!&gt;1,TRUE,FALSE)</formula>
    </cfRule>
  </conditionalFormatting>
  <conditionalFormatting sqref="G7">
    <cfRule type="expression" dxfId="6" priority="7">
      <formula>IF(#REF!&gt;1,TRUE,FALSE)</formula>
    </cfRule>
  </conditionalFormatting>
  <conditionalFormatting sqref="H7">
    <cfRule type="expression" dxfId="5" priority="6">
      <formula>IF(#REF!&gt;1,TRUE,FALSE)</formula>
    </cfRule>
  </conditionalFormatting>
  <conditionalFormatting sqref="G8:G9">
    <cfRule type="expression" dxfId="4" priority="5">
      <formula>IF(#REF!&gt;1,TRUE,FALSE)</formula>
    </cfRule>
  </conditionalFormatting>
  <conditionalFormatting sqref="H8:H9">
    <cfRule type="expression" dxfId="3" priority="4">
      <formula>IF(#REF!&gt;1,TRUE,FALSE)</formula>
    </cfRule>
  </conditionalFormatting>
  <conditionalFormatting sqref="G10:G12">
    <cfRule type="expression" dxfId="2" priority="3">
      <formula>IF(#REF!&gt;1,TRUE,FALSE)</formula>
    </cfRule>
  </conditionalFormatting>
  <conditionalFormatting sqref="G11:G12">
    <cfRule type="expression" dxfId="1" priority="2">
      <formula>IF(#REF!&gt;1,TRUE,FALSE)</formula>
    </cfRule>
  </conditionalFormatting>
  <conditionalFormatting sqref="H8">
    <cfRule type="expression" dxfId="0" priority="1">
      <formula>IF(#REF!&gt;1,TRUE,FALSE)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Lookup_Sheet!$A$28:$A$39</xm:f>
          </x14:formula1>
          <xm:sqref>B1</xm:sqref>
        </x14:dataValidation>
        <x14:dataValidation type="list" allowBlank="1" showInputMessage="1">
          <x14:formula1>
            <xm:f>Lookup_Sheet!$A$13:$A$15</xm:f>
          </x14:formula1>
          <xm:sqref>D4:D34</xm:sqref>
        </x14:dataValidation>
        <x14:dataValidation type="list" allowBlank="1" showInputMessage="1">
          <x14:formula1>
            <xm:f>Lookup_Sheet!$A$8:$A$10</xm:f>
          </x14:formula1>
          <xm:sqref>C4:C34</xm:sqref>
        </x14:dataValidation>
        <x14:dataValidation type="list" allowBlank="1" showInputMessage="1" showErrorMessage="1">
          <x14:formula1>
            <xm:f>Lookup_Sheet!$A$2:$A$5</xm:f>
          </x14:formula1>
          <xm:sqref>B4:B34</xm:sqref>
        </x14:dataValidation>
        <x14:dataValidation type="list" allowBlank="1" showInputMessage="1" showErrorMessage="1">
          <x14:formula1>
            <xm:f>Lookup_Sheet!$A$18:$A$24</xm:f>
          </x14:formula1>
          <xm:sqref>A4:A34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D31"/>
  <sheetViews>
    <sheetView zoomScaleNormal="100" zoomScaleSheetLayoutView="100" workbookViewId="0">
      <selection activeCell="G14" sqref="G14"/>
    </sheetView>
  </sheetViews>
  <sheetFormatPr defaultColWidth="9.28515625" defaultRowHeight="12.75" x14ac:dyDescent="0.2"/>
  <cols>
    <col min="1" max="1" width="4.28515625" style="315" customWidth="1"/>
    <col min="2" max="2" width="22.140625" style="319" customWidth="1"/>
    <col min="3" max="3" width="48" style="319" customWidth="1"/>
    <col min="4" max="8" width="13.5703125" style="319" customWidth="1"/>
    <col min="9" max="9" width="14.5703125" style="416" customWidth="1"/>
    <col min="10" max="10" width="16.28515625" style="315" customWidth="1"/>
    <col min="11" max="11" width="24.7109375" style="417" customWidth="1"/>
    <col min="12" max="13" width="16.28515625" style="319" customWidth="1"/>
    <col min="14" max="15" width="15.7109375" style="416" customWidth="1"/>
    <col min="16" max="16" width="13.5703125" style="319" customWidth="1"/>
    <col min="17" max="19" width="9.28515625" style="319"/>
    <col min="20" max="20" width="9.28515625" style="319" customWidth="1"/>
    <col min="21" max="16384" width="9.28515625" style="319"/>
  </cols>
  <sheetData>
    <row r="1" spans="1:24" ht="15" x14ac:dyDescent="0.25">
      <c r="B1" s="421" t="s">
        <v>80</v>
      </c>
      <c r="C1" s="315"/>
      <c r="D1" s="315"/>
      <c r="E1" s="315"/>
      <c r="F1" s="315"/>
      <c r="G1" s="315"/>
      <c r="H1" s="315"/>
      <c r="I1" s="317"/>
      <c r="K1" s="318"/>
      <c r="N1" s="320"/>
      <c r="O1" s="320"/>
    </row>
    <row r="2" spans="1:24" ht="15.75" thickBot="1" x14ac:dyDescent="0.3">
      <c r="A2" s="316"/>
      <c r="B2" s="421" t="s">
        <v>110</v>
      </c>
      <c r="C2" s="316"/>
      <c r="D2" s="316"/>
      <c r="E2" s="316"/>
      <c r="F2" s="316"/>
      <c r="G2" s="316"/>
      <c r="H2" s="316"/>
      <c r="I2" s="317"/>
      <c r="K2" s="321"/>
      <c r="N2" s="320"/>
      <c r="O2" s="320"/>
    </row>
    <row r="3" spans="1:24" ht="43.15" customHeight="1" thickBot="1" x14ac:dyDescent="0.25">
      <c r="A3" s="315" t="s">
        <v>0</v>
      </c>
      <c r="B3" s="501"/>
      <c r="C3" s="322"/>
      <c r="D3" s="566" t="s">
        <v>2</v>
      </c>
      <c r="E3" s="567"/>
      <c r="F3" s="568" t="s">
        <v>81</v>
      </c>
      <c r="G3" s="569"/>
      <c r="H3" s="570" t="s">
        <v>31</v>
      </c>
      <c r="I3" s="571"/>
      <c r="K3" s="318"/>
      <c r="M3" s="323"/>
      <c r="N3" s="323"/>
      <c r="O3" s="323"/>
    </row>
    <row r="4" spans="1:24" ht="21" customHeight="1" thickBot="1" x14ac:dyDescent="0.25">
      <c r="B4" s="324"/>
      <c r="C4" s="512"/>
      <c r="D4" s="326" t="s">
        <v>3</v>
      </c>
      <c r="E4" s="327" t="s">
        <v>4</v>
      </c>
      <c r="F4" s="328" t="s">
        <v>5</v>
      </c>
      <c r="G4" s="329" t="s">
        <v>6</v>
      </c>
      <c r="H4" s="513" t="s">
        <v>7</v>
      </c>
      <c r="I4" s="331" t="s">
        <v>8</v>
      </c>
      <c r="K4" s="318"/>
      <c r="N4" s="320"/>
      <c r="O4" s="320"/>
    </row>
    <row r="5" spans="1:24" ht="52.5" customHeight="1" thickBot="1" x14ac:dyDescent="0.25">
      <c r="B5" s="332"/>
      <c r="C5" s="333"/>
      <c r="D5" s="572" t="s">
        <v>42</v>
      </c>
      <c r="E5" s="573"/>
      <c r="F5" s="574" t="s">
        <v>82</v>
      </c>
      <c r="G5" s="575"/>
      <c r="H5" s="576" t="s">
        <v>50</v>
      </c>
      <c r="I5" s="577"/>
      <c r="K5" s="318"/>
      <c r="N5" s="320"/>
      <c r="O5" s="320"/>
    </row>
    <row r="6" spans="1:24" ht="26.25" thickBot="1" x14ac:dyDescent="0.25">
      <c r="B6" s="334" t="s">
        <v>11</v>
      </c>
      <c r="C6" s="335" t="s">
        <v>83</v>
      </c>
      <c r="D6" s="524" t="s">
        <v>84</v>
      </c>
      <c r="E6" s="525" t="s">
        <v>85</v>
      </c>
      <c r="F6" s="524" t="s">
        <v>84</v>
      </c>
      <c r="G6" s="526" t="s">
        <v>85</v>
      </c>
      <c r="H6" s="527" t="s">
        <v>84</v>
      </c>
      <c r="I6" s="528" t="s">
        <v>85</v>
      </c>
      <c r="K6" s="336"/>
      <c r="L6" s="320"/>
      <c r="M6" s="320"/>
      <c r="N6" s="320"/>
      <c r="O6" s="320"/>
      <c r="P6" s="320"/>
      <c r="Q6" s="320"/>
      <c r="R6" s="320"/>
      <c r="S6" s="320"/>
    </row>
    <row r="7" spans="1:24" x14ac:dyDescent="0.2">
      <c r="B7" s="578" t="s">
        <v>12</v>
      </c>
      <c r="C7" s="337" t="s">
        <v>86</v>
      </c>
      <c r="D7" s="520">
        <v>1</v>
      </c>
      <c r="E7" s="521">
        <v>483</v>
      </c>
      <c r="F7" s="522">
        <v>525</v>
      </c>
      <c r="G7" s="523">
        <v>126725</v>
      </c>
      <c r="H7" s="370">
        <v>0.3115</v>
      </c>
      <c r="I7" s="433">
        <v>161.27693199999999</v>
      </c>
      <c r="J7" s="317"/>
      <c r="K7" s="529"/>
      <c r="L7" s="531"/>
      <c r="M7" s="320"/>
      <c r="N7" s="320"/>
      <c r="O7" s="320"/>
      <c r="P7" s="320"/>
      <c r="Q7" s="320"/>
      <c r="R7" s="320"/>
      <c r="S7" s="320"/>
      <c r="T7" s="339"/>
      <c r="U7" s="320"/>
      <c r="V7" s="320"/>
      <c r="W7" s="320"/>
      <c r="X7" s="320"/>
    </row>
    <row r="8" spans="1:24" x14ac:dyDescent="0.2">
      <c r="B8" s="579"/>
      <c r="C8" s="340" t="s">
        <v>87</v>
      </c>
      <c r="D8" s="341">
        <v>57</v>
      </c>
      <c r="E8" s="342">
        <v>2078</v>
      </c>
      <c r="F8" s="343">
        <v>4590</v>
      </c>
      <c r="G8" s="344">
        <v>95420</v>
      </c>
      <c r="H8" s="349">
        <v>8.4450000000000003</v>
      </c>
      <c r="I8" s="342">
        <v>322.67176500000039</v>
      </c>
      <c r="J8" s="317"/>
      <c r="K8" s="529"/>
      <c r="L8" s="531"/>
      <c r="M8" s="531"/>
      <c r="N8" s="320"/>
      <c r="O8" s="320"/>
      <c r="P8" s="320"/>
      <c r="Q8" s="320"/>
      <c r="R8" s="320"/>
      <c r="S8" s="320"/>
      <c r="T8" s="339"/>
      <c r="U8" s="320"/>
      <c r="V8" s="320"/>
      <c r="W8" s="320"/>
      <c r="X8" s="320"/>
    </row>
    <row r="9" spans="1:24" x14ac:dyDescent="0.2">
      <c r="B9" s="579"/>
      <c r="C9" s="345" t="s">
        <v>88</v>
      </c>
      <c r="D9" s="495">
        <v>7</v>
      </c>
      <c r="E9" s="346">
        <v>2610</v>
      </c>
      <c r="F9" s="496">
        <v>375</v>
      </c>
      <c r="G9" s="347">
        <v>151025</v>
      </c>
      <c r="H9" s="535">
        <v>7.3920000000000003</v>
      </c>
      <c r="I9" s="346">
        <v>2886.8520000000003</v>
      </c>
      <c r="J9" s="317"/>
      <c r="K9" s="529"/>
      <c r="L9" s="531"/>
      <c r="M9" s="320"/>
      <c r="N9" s="320"/>
      <c r="O9" s="320"/>
      <c r="P9" s="320"/>
      <c r="Q9" s="320"/>
      <c r="R9" s="320"/>
      <c r="S9" s="320"/>
      <c r="T9" s="339"/>
      <c r="U9" s="320"/>
      <c r="V9" s="320"/>
      <c r="W9" s="320"/>
      <c r="X9" s="320"/>
    </row>
    <row r="10" spans="1:24" x14ac:dyDescent="0.2">
      <c r="B10" s="579"/>
      <c r="C10" s="348" t="s">
        <v>89</v>
      </c>
      <c r="D10" s="349">
        <v>380</v>
      </c>
      <c r="E10" s="342">
        <v>14620</v>
      </c>
      <c r="F10" s="343">
        <v>14338.05</v>
      </c>
      <c r="G10" s="350">
        <v>549911.5</v>
      </c>
      <c r="H10" s="349">
        <v>147.07599999999999</v>
      </c>
      <c r="I10" s="342">
        <v>5618.2070000000003</v>
      </c>
      <c r="J10" s="317"/>
      <c r="K10" s="529"/>
      <c r="L10" s="531"/>
      <c r="M10" s="320"/>
      <c r="N10" s="320"/>
      <c r="O10" s="320"/>
      <c r="P10" s="320"/>
      <c r="Q10" s="320"/>
      <c r="R10" s="320"/>
      <c r="S10" s="320"/>
      <c r="T10" s="339"/>
      <c r="U10" s="320"/>
      <c r="V10" s="320"/>
      <c r="W10" s="320"/>
      <c r="X10" s="320"/>
    </row>
    <row r="11" spans="1:24" x14ac:dyDescent="0.2">
      <c r="B11" s="579"/>
      <c r="C11" s="348" t="s">
        <v>58</v>
      </c>
      <c r="D11" s="349">
        <v>0</v>
      </c>
      <c r="E11" s="342">
        <v>19899</v>
      </c>
      <c r="F11" s="351">
        <v>0</v>
      </c>
      <c r="G11" s="350">
        <v>67896</v>
      </c>
      <c r="H11" s="349">
        <v>0</v>
      </c>
      <c r="I11" s="342">
        <v>2842.5216360000013</v>
      </c>
      <c r="J11" s="317"/>
      <c r="K11" s="529"/>
      <c r="L11" s="531"/>
      <c r="M11" s="320"/>
      <c r="N11" s="320"/>
      <c r="O11" s="320"/>
      <c r="P11" s="320"/>
      <c r="Q11" s="320"/>
      <c r="R11" s="320"/>
      <c r="S11" s="320"/>
      <c r="T11" s="339"/>
      <c r="U11" s="320"/>
      <c r="V11" s="320"/>
      <c r="W11" s="320"/>
      <c r="X11" s="320"/>
    </row>
    <row r="12" spans="1:24" x14ac:dyDescent="0.2">
      <c r="B12" s="579"/>
      <c r="C12" s="348" t="s">
        <v>90</v>
      </c>
      <c r="D12" s="349">
        <v>323</v>
      </c>
      <c r="E12" s="342">
        <v>7693</v>
      </c>
      <c r="F12" s="343">
        <v>22665</v>
      </c>
      <c r="G12" s="350">
        <v>473307</v>
      </c>
      <c r="H12" s="349">
        <v>45.49315</v>
      </c>
      <c r="I12" s="342">
        <v>806.5636384500076</v>
      </c>
      <c r="J12" s="317"/>
      <c r="K12" s="529"/>
      <c r="L12" s="531"/>
      <c r="M12" s="320"/>
      <c r="N12" s="320"/>
      <c r="O12" s="320"/>
      <c r="P12" s="320"/>
      <c r="Q12" s="320"/>
      <c r="R12" s="320"/>
      <c r="S12" s="320"/>
      <c r="T12" s="339"/>
      <c r="U12" s="320"/>
      <c r="V12" s="320"/>
      <c r="W12" s="320"/>
      <c r="X12" s="320"/>
    </row>
    <row r="13" spans="1:24" ht="13.5" thickBot="1" x14ac:dyDescent="0.25">
      <c r="B13" s="580"/>
      <c r="C13" s="352" t="s">
        <v>60</v>
      </c>
      <c r="D13" s="353">
        <v>768</v>
      </c>
      <c r="E13" s="354">
        <v>47383</v>
      </c>
      <c r="F13" s="355">
        <v>43493.05</v>
      </c>
      <c r="G13" s="356">
        <v>1464284.5</v>
      </c>
      <c r="H13" s="532">
        <v>206.71764999999999</v>
      </c>
      <c r="I13" s="354">
        <v>12639.092971450009</v>
      </c>
      <c r="J13" s="317"/>
      <c r="K13" s="336"/>
      <c r="L13" s="530"/>
      <c r="M13" s="320"/>
      <c r="N13" s="320"/>
      <c r="O13" s="320"/>
      <c r="P13" s="320"/>
      <c r="Q13" s="320"/>
      <c r="R13" s="320"/>
      <c r="S13" s="320"/>
    </row>
    <row r="14" spans="1:24" ht="14.45" customHeight="1" x14ac:dyDescent="0.2">
      <c r="B14" s="581" t="s">
        <v>13</v>
      </c>
      <c r="C14" s="337" t="s">
        <v>99</v>
      </c>
      <c r="D14" s="358">
        <v>0</v>
      </c>
      <c r="E14" s="359">
        <v>8</v>
      </c>
      <c r="F14" s="360">
        <v>0</v>
      </c>
      <c r="G14" s="361">
        <v>40150</v>
      </c>
      <c r="H14" s="502">
        <v>0</v>
      </c>
      <c r="I14" s="503">
        <v>42.078000000000003</v>
      </c>
      <c r="J14" s="317"/>
      <c r="K14" s="336"/>
      <c r="L14" s="320"/>
      <c r="M14" s="320"/>
      <c r="N14" s="320"/>
      <c r="O14" s="320"/>
      <c r="P14" s="320"/>
      <c r="Q14" s="320"/>
      <c r="R14" s="320"/>
      <c r="S14" s="320"/>
    </row>
    <row r="15" spans="1:24" ht="14.45" customHeight="1" x14ac:dyDescent="0.2">
      <c r="B15" s="582"/>
      <c r="C15" s="362" t="s">
        <v>62</v>
      </c>
      <c r="D15" s="341">
        <v>61</v>
      </c>
      <c r="E15" s="363">
        <v>87</v>
      </c>
      <c r="F15" s="364">
        <v>15782</v>
      </c>
      <c r="G15" s="350">
        <v>22615</v>
      </c>
      <c r="H15" s="349">
        <v>25</v>
      </c>
      <c r="I15" s="342">
        <v>36.06</v>
      </c>
      <c r="J15" s="317"/>
      <c r="K15" s="336"/>
      <c r="L15" s="320"/>
      <c r="M15" s="320"/>
      <c r="N15" s="320"/>
      <c r="O15" s="320"/>
      <c r="P15" s="320"/>
      <c r="Q15" s="320"/>
      <c r="R15" s="320"/>
      <c r="S15" s="320"/>
    </row>
    <row r="16" spans="1:24" ht="14.45" customHeight="1" thickBot="1" x14ac:dyDescent="0.25">
      <c r="B16" s="582"/>
      <c r="C16" s="504" t="s">
        <v>14</v>
      </c>
      <c r="D16" s="366">
        <v>11</v>
      </c>
      <c r="E16" s="367">
        <v>0</v>
      </c>
      <c r="F16" s="368">
        <v>4017</v>
      </c>
      <c r="G16" s="519">
        <v>0</v>
      </c>
      <c r="H16" s="442">
        <v>4</v>
      </c>
      <c r="I16" s="439">
        <v>0</v>
      </c>
      <c r="K16" s="336"/>
      <c r="L16" s="533"/>
      <c r="M16" s="320"/>
      <c r="N16" s="320"/>
      <c r="O16" s="320"/>
      <c r="P16" s="320"/>
      <c r="Q16" s="320"/>
      <c r="R16" s="320"/>
      <c r="S16" s="320"/>
    </row>
    <row r="17" spans="2:30" ht="14.45" customHeight="1" x14ac:dyDescent="0.2">
      <c r="B17" s="583" t="s">
        <v>15</v>
      </c>
      <c r="C17" s="337" t="s">
        <v>91</v>
      </c>
      <c r="D17" s="370">
        <v>0</v>
      </c>
      <c r="E17" s="371">
        <v>0</v>
      </c>
      <c r="F17" s="372">
        <v>0</v>
      </c>
      <c r="G17" s="373">
        <v>0</v>
      </c>
      <c r="H17" s="370">
        <v>0</v>
      </c>
      <c r="I17" s="433">
        <v>0</v>
      </c>
      <c r="K17" s="336"/>
      <c r="L17" s="533"/>
      <c r="M17" s="320"/>
      <c r="N17" s="320"/>
      <c r="O17" s="320"/>
      <c r="P17" s="320"/>
      <c r="Q17" s="320"/>
      <c r="R17" s="320"/>
      <c r="S17" s="320"/>
    </row>
    <row r="18" spans="2:30" x14ac:dyDescent="0.2">
      <c r="B18" s="584"/>
      <c r="C18" s="365" t="s">
        <v>64</v>
      </c>
      <c r="D18" s="349">
        <v>718</v>
      </c>
      <c r="E18" s="342">
        <v>4382</v>
      </c>
      <c r="F18" s="374">
        <v>0</v>
      </c>
      <c r="G18" s="375">
        <v>0</v>
      </c>
      <c r="H18" s="349">
        <v>89.031999999999996</v>
      </c>
      <c r="I18" s="342">
        <v>543.36799999999994</v>
      </c>
      <c r="K18" s="376"/>
      <c r="L18" s="533"/>
      <c r="M18" s="320"/>
      <c r="N18" s="320"/>
      <c r="O18" s="320"/>
      <c r="P18" s="320"/>
      <c r="Q18" s="320"/>
      <c r="R18" s="320"/>
      <c r="S18" s="320"/>
    </row>
    <row r="19" spans="2:30" ht="13.5" thickBot="1" x14ac:dyDescent="0.25">
      <c r="B19" s="585"/>
      <c r="C19" s="510" t="s">
        <v>65</v>
      </c>
      <c r="D19" s="353">
        <v>718</v>
      </c>
      <c r="E19" s="354">
        <v>4382</v>
      </c>
      <c r="F19" s="355">
        <v>0</v>
      </c>
      <c r="G19" s="356">
        <v>0</v>
      </c>
      <c r="H19" s="511">
        <v>89.031999999999996</v>
      </c>
      <c r="I19" s="354">
        <v>543.36799999999994</v>
      </c>
      <c r="K19" s="336"/>
      <c r="L19" s="533"/>
      <c r="M19" s="320"/>
      <c r="N19" s="320"/>
      <c r="O19" s="320"/>
      <c r="P19" s="320"/>
      <c r="Q19" s="320"/>
      <c r="R19" s="320"/>
      <c r="S19" s="320"/>
    </row>
    <row r="20" spans="2:30" ht="15.75" customHeight="1" thickBot="1" x14ac:dyDescent="0.25">
      <c r="B20" s="444" t="s">
        <v>16</v>
      </c>
      <c r="C20" s="507"/>
      <c r="D20" s="508">
        <v>1558</v>
      </c>
      <c r="E20" s="509">
        <v>51860</v>
      </c>
      <c r="F20" s="423">
        <v>63292.05</v>
      </c>
      <c r="G20" s="424">
        <v>1527049.5</v>
      </c>
      <c r="H20" s="505">
        <v>324.74964999999997</v>
      </c>
      <c r="I20" s="506">
        <v>13260.598971450008</v>
      </c>
      <c r="K20" s="407"/>
      <c r="L20" s="396"/>
      <c r="M20" s="408"/>
      <c r="N20" s="408"/>
      <c r="O20" s="397"/>
    </row>
    <row r="21" spans="2:30" ht="15" customHeight="1" x14ac:dyDescent="0.2">
      <c r="B21" s="418"/>
      <c r="C21" s="409"/>
      <c r="D21" s="382"/>
      <c r="E21" s="383"/>
      <c r="F21" s="382"/>
      <c r="G21" s="384"/>
      <c r="H21" s="514"/>
      <c r="I21" s="410"/>
      <c r="K21" s="393"/>
      <c r="L21" s="534"/>
      <c r="M21" s="394"/>
      <c r="N21" s="394"/>
      <c r="O21" s="394"/>
    </row>
    <row r="22" spans="2:30" ht="15.75" thickBot="1" x14ac:dyDescent="0.25">
      <c r="B22" s="385" t="s">
        <v>70</v>
      </c>
      <c r="C22" s="386" t="s">
        <v>100</v>
      </c>
      <c r="D22" s="387"/>
      <c r="E22" s="388"/>
      <c r="F22" s="385"/>
      <c r="G22" s="389"/>
      <c r="H22" s="515"/>
      <c r="I22" s="390"/>
      <c r="K22" s="336"/>
      <c r="L22" s="533"/>
      <c r="M22" s="320"/>
      <c r="N22" s="320"/>
      <c r="O22" s="320"/>
      <c r="P22" s="320"/>
      <c r="Q22" s="320"/>
      <c r="R22" s="320"/>
      <c r="S22" s="320"/>
    </row>
    <row r="23" spans="2:30" x14ac:dyDescent="0.2">
      <c r="B23" s="586" t="s">
        <v>92</v>
      </c>
      <c r="C23" s="391" t="s">
        <v>72</v>
      </c>
      <c r="D23" s="358">
        <v>0</v>
      </c>
      <c r="E23" s="359">
        <v>0</v>
      </c>
      <c r="F23" s="360">
        <v>0</v>
      </c>
      <c r="G23" s="361">
        <v>0</v>
      </c>
      <c r="H23" s="516"/>
      <c r="I23" s="338"/>
      <c r="K23" s="336"/>
      <c r="L23" s="533"/>
      <c r="M23" s="320"/>
      <c r="N23" s="320"/>
      <c r="O23" s="320"/>
      <c r="P23" s="320"/>
      <c r="Q23" s="320"/>
      <c r="R23" s="320"/>
      <c r="S23" s="320"/>
    </row>
    <row r="24" spans="2:30" ht="13.5" thickBot="1" x14ac:dyDescent="0.25">
      <c r="B24" s="587"/>
      <c r="C24" s="392" t="s">
        <v>93</v>
      </c>
      <c r="D24" s="366">
        <v>0</v>
      </c>
      <c r="E24" s="367">
        <v>0</v>
      </c>
      <c r="F24" s="368">
        <v>0</v>
      </c>
      <c r="G24" s="519">
        <v>0</v>
      </c>
      <c r="H24" s="517"/>
      <c r="I24" s="369"/>
      <c r="K24" s="393"/>
      <c r="L24" s="534"/>
      <c r="M24" s="394"/>
      <c r="N24" s="394"/>
      <c r="O24" s="394"/>
    </row>
    <row r="25" spans="2:30" x14ac:dyDescent="0.2">
      <c r="B25" s="385" t="s">
        <v>26</v>
      </c>
      <c r="C25" s="386"/>
      <c r="D25" s="387"/>
      <c r="E25" s="388"/>
      <c r="F25" s="385"/>
      <c r="G25" s="389"/>
      <c r="H25" s="515"/>
      <c r="I25" s="390"/>
      <c r="K25" s="395"/>
      <c r="L25" s="396"/>
      <c r="M25" s="397"/>
      <c r="N25" s="397"/>
      <c r="O25" s="397"/>
    </row>
    <row r="26" spans="2:30" x14ac:dyDescent="0.2">
      <c r="B26" s="398" t="s">
        <v>27</v>
      </c>
      <c r="C26" s="399"/>
      <c r="D26" s="400">
        <v>0</v>
      </c>
      <c r="E26" s="425">
        <v>0</v>
      </c>
      <c r="F26" s="364">
        <v>0</v>
      </c>
      <c r="G26" s="375">
        <v>0</v>
      </c>
      <c r="H26" s="422"/>
      <c r="I26" s="401"/>
      <c r="K26" s="402"/>
      <c r="L26" s="420"/>
      <c r="M26" s="403"/>
      <c r="N26" s="403"/>
      <c r="O26" s="320"/>
    </row>
    <row r="27" spans="2:30" ht="13.5" thickBot="1" x14ac:dyDescent="0.25">
      <c r="B27" s="404" t="s">
        <v>28</v>
      </c>
      <c r="C27" s="405"/>
      <c r="D27" s="353">
        <v>0</v>
      </c>
      <c r="E27" s="354">
        <v>0</v>
      </c>
      <c r="F27" s="423">
        <v>0</v>
      </c>
      <c r="G27" s="424">
        <v>0</v>
      </c>
      <c r="H27" s="406">
        <v>0</v>
      </c>
      <c r="I27" s="357">
        <v>0</v>
      </c>
      <c r="K27" s="407"/>
      <c r="L27" s="396"/>
      <c r="M27" s="408"/>
      <c r="N27" s="408"/>
      <c r="O27" s="397"/>
    </row>
    <row r="28" spans="2:30" x14ac:dyDescent="0.2">
      <c r="B28" s="382"/>
      <c r="C28" s="409"/>
      <c r="D28" s="382"/>
      <c r="E28" s="383"/>
      <c r="F28" s="382"/>
      <c r="G28" s="384"/>
      <c r="H28" s="514"/>
      <c r="I28" s="410"/>
      <c r="J28" s="393"/>
      <c r="K28" s="394"/>
      <c r="L28" s="394"/>
      <c r="M28" s="394"/>
      <c r="N28" s="394"/>
      <c r="O28" s="394"/>
    </row>
    <row r="29" spans="2:30" ht="13.5" thickBot="1" x14ac:dyDescent="0.25">
      <c r="B29" s="404" t="s">
        <v>29</v>
      </c>
      <c r="C29" s="405"/>
      <c r="D29" s="377">
        <v>1558</v>
      </c>
      <c r="E29" s="378">
        <v>51860</v>
      </c>
      <c r="F29" s="379">
        <v>63292.05</v>
      </c>
      <c r="G29" s="380">
        <v>1527049.5</v>
      </c>
      <c r="H29" s="518">
        <v>324.74964999999997</v>
      </c>
      <c r="I29" s="381">
        <v>13260.598971450008</v>
      </c>
      <c r="J29" s="395"/>
      <c r="K29" s="396"/>
      <c r="L29" s="397"/>
      <c r="M29" s="397"/>
      <c r="N29" s="397"/>
      <c r="O29" s="397"/>
    </row>
    <row r="30" spans="2:30" ht="15" x14ac:dyDescent="0.2">
      <c r="B30" s="588" t="s">
        <v>101</v>
      </c>
      <c r="C30" s="588"/>
      <c r="D30" s="588"/>
      <c r="E30" s="588"/>
      <c r="F30" s="588"/>
      <c r="G30" s="588"/>
      <c r="H30" s="588"/>
      <c r="I30" s="588"/>
      <c r="J30" s="411"/>
      <c r="K30" s="412"/>
      <c r="L30" s="413"/>
      <c r="M30" s="413"/>
      <c r="N30" s="414"/>
      <c r="O30" s="414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</row>
    <row r="31" spans="2:30" s="315" customFormat="1" x14ac:dyDescent="0.2">
      <c r="I31" s="317"/>
      <c r="K31" s="415"/>
      <c r="N31" s="317"/>
      <c r="O31" s="317"/>
    </row>
  </sheetData>
  <mergeCells count="11">
    <mergeCell ref="B7:B13"/>
    <mergeCell ref="B14:B16"/>
    <mergeCell ref="B17:B19"/>
    <mergeCell ref="B23:B24"/>
    <mergeCell ref="B30:I30"/>
    <mergeCell ref="D3:E3"/>
    <mergeCell ref="F3:G3"/>
    <mergeCell ref="H3:I3"/>
    <mergeCell ref="D5:E5"/>
    <mergeCell ref="F5:G5"/>
    <mergeCell ref="H5:I5"/>
  </mergeCells>
  <pageMargins left="0.25" right="0.25" top="0.75" bottom="0.75" header="0.3" footer="0.3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E28"/>
  <sheetViews>
    <sheetView zoomScaleNormal="100" zoomScaleSheetLayoutView="100" workbookViewId="0"/>
  </sheetViews>
  <sheetFormatPr defaultColWidth="9.28515625" defaultRowHeight="12.75" x14ac:dyDescent="0.2"/>
  <cols>
    <col min="1" max="2" width="4.28515625" style="315" customWidth="1"/>
    <col min="3" max="3" width="22.140625" style="319" customWidth="1"/>
    <col min="4" max="4" width="35" style="319" customWidth="1"/>
    <col min="5" max="9" width="13.5703125" style="319" customWidth="1"/>
    <col min="10" max="10" width="14.5703125" style="319" customWidth="1"/>
    <col min="11" max="11" width="16.28515625" style="315" customWidth="1"/>
    <col min="12" max="12" width="16.28515625" style="417" hidden="1" customWidth="1"/>
    <col min="13" max="14" width="16.28515625" style="319" customWidth="1"/>
    <col min="15" max="16" width="15.7109375" style="416" customWidth="1"/>
    <col min="17" max="17" width="13.5703125" style="319" customWidth="1"/>
    <col min="18" max="20" width="9.28515625" style="319"/>
    <col min="21" max="21" width="9.28515625" style="319" customWidth="1"/>
    <col min="22" max="16384" width="9.28515625" style="319"/>
  </cols>
  <sheetData>
    <row r="1" spans="1:31" ht="15" x14ac:dyDescent="0.25">
      <c r="C1" s="421" t="s">
        <v>95</v>
      </c>
      <c r="D1" s="315"/>
      <c r="E1" s="315"/>
      <c r="F1" s="315"/>
      <c r="G1" s="315"/>
      <c r="H1" s="315"/>
      <c r="I1" s="315"/>
      <c r="J1" s="315"/>
      <c r="L1" s="318"/>
      <c r="O1" s="320"/>
      <c r="P1" s="320"/>
    </row>
    <row r="2" spans="1:31" ht="15.75" thickBot="1" x14ac:dyDescent="0.3">
      <c r="A2" s="316"/>
      <c r="B2" s="316"/>
      <c r="C2" s="421" t="s">
        <v>110</v>
      </c>
      <c r="D2" s="316"/>
      <c r="E2" s="316"/>
      <c r="F2" s="316"/>
      <c r="G2" s="316"/>
      <c r="H2" s="316"/>
      <c r="I2" s="316"/>
      <c r="J2" s="315"/>
      <c r="L2" s="321"/>
      <c r="O2" s="320"/>
      <c r="P2" s="320"/>
    </row>
    <row r="3" spans="1:31" ht="43.15" customHeight="1" thickBot="1" x14ac:dyDescent="0.25">
      <c r="B3" s="315" t="s">
        <v>0</v>
      </c>
      <c r="C3" s="488"/>
      <c r="D3" s="322"/>
      <c r="E3" s="566" t="s">
        <v>2</v>
      </c>
      <c r="F3" s="567"/>
      <c r="G3" s="568" t="s">
        <v>81</v>
      </c>
      <c r="H3" s="569"/>
      <c r="I3" s="592" t="s">
        <v>31</v>
      </c>
      <c r="J3" s="571"/>
      <c r="L3" s="318"/>
      <c r="N3" s="323" t="s">
        <v>2</v>
      </c>
      <c r="O3" s="323"/>
      <c r="P3" s="323"/>
    </row>
    <row r="4" spans="1:31" ht="21" customHeight="1" thickBot="1" x14ac:dyDescent="0.25">
      <c r="C4" s="324"/>
      <c r="D4" s="325"/>
      <c r="E4" s="326" t="s">
        <v>3</v>
      </c>
      <c r="F4" s="327" t="s">
        <v>4</v>
      </c>
      <c r="G4" s="328" t="s">
        <v>5</v>
      </c>
      <c r="H4" s="329" t="s">
        <v>6</v>
      </c>
      <c r="I4" s="330" t="s">
        <v>7</v>
      </c>
      <c r="J4" s="327" t="s">
        <v>8</v>
      </c>
      <c r="L4" s="318"/>
      <c r="O4" s="320"/>
      <c r="P4" s="320"/>
    </row>
    <row r="5" spans="1:31" ht="52.5" customHeight="1" thickBot="1" x14ac:dyDescent="0.25">
      <c r="C5" s="332"/>
      <c r="D5" s="333"/>
      <c r="E5" s="572" t="s">
        <v>42</v>
      </c>
      <c r="F5" s="573"/>
      <c r="G5" s="568" t="s">
        <v>82</v>
      </c>
      <c r="H5" s="569"/>
      <c r="I5" s="593" t="s">
        <v>50</v>
      </c>
      <c r="J5" s="577"/>
      <c r="L5" s="318"/>
      <c r="O5" s="320"/>
      <c r="P5" s="320"/>
    </row>
    <row r="6" spans="1:31" ht="26.25" thickBot="1" x14ac:dyDescent="0.25">
      <c r="C6" s="426" t="s">
        <v>17</v>
      </c>
      <c r="D6" s="334" t="s">
        <v>83</v>
      </c>
      <c r="E6" s="427" t="s">
        <v>96</v>
      </c>
      <c r="F6" s="428" t="s">
        <v>97</v>
      </c>
      <c r="G6" s="427" t="s">
        <v>96</v>
      </c>
      <c r="H6" s="428" t="s">
        <v>97</v>
      </c>
      <c r="I6" s="427" t="s">
        <v>96</v>
      </c>
      <c r="J6" s="428" t="s">
        <v>97</v>
      </c>
      <c r="K6" s="395"/>
      <c r="L6" s="396"/>
      <c r="M6" s="397"/>
      <c r="N6" s="397"/>
      <c r="O6" s="397"/>
      <c r="P6" s="397"/>
    </row>
    <row r="7" spans="1:31" ht="13.5" thickBot="1" x14ac:dyDescent="0.25">
      <c r="C7" s="429" t="s">
        <v>18</v>
      </c>
      <c r="D7" s="429" t="s">
        <v>19</v>
      </c>
      <c r="E7" s="430">
        <v>2</v>
      </c>
      <c r="F7" s="431">
        <v>0</v>
      </c>
      <c r="G7" s="490">
        <v>10513</v>
      </c>
      <c r="H7" s="493">
        <v>0</v>
      </c>
      <c r="I7" s="430">
        <v>102</v>
      </c>
      <c r="J7" s="431">
        <v>0</v>
      </c>
      <c r="K7" s="402"/>
      <c r="L7" s="318" t="s">
        <v>98</v>
      </c>
      <c r="M7" s="403"/>
      <c r="N7" s="403"/>
      <c r="O7" s="320"/>
      <c r="P7" s="320"/>
    </row>
    <row r="8" spans="1:31" ht="12.75" customHeight="1" x14ac:dyDescent="0.2">
      <c r="C8" s="589" t="s">
        <v>20</v>
      </c>
      <c r="D8" s="337" t="s">
        <v>21</v>
      </c>
      <c r="E8" s="432">
        <v>20</v>
      </c>
      <c r="F8" s="433">
        <v>6</v>
      </c>
      <c r="G8" s="372">
        <v>502.15999999999997</v>
      </c>
      <c r="H8" s="537">
        <v>76234.739999999991</v>
      </c>
      <c r="I8" s="370">
        <v>361.53529000000003</v>
      </c>
      <c r="J8" s="434">
        <v>83.426870000000008</v>
      </c>
      <c r="K8" s="419"/>
      <c r="L8" s="320" t="e">
        <f>(I14+#REF!)*#REF!</f>
        <v>#REF!</v>
      </c>
      <c r="M8" s="420"/>
      <c r="N8" s="403"/>
      <c r="O8" s="320"/>
      <c r="P8" s="320"/>
    </row>
    <row r="9" spans="1:31" x14ac:dyDescent="0.2">
      <c r="C9" s="590"/>
      <c r="D9" s="365" t="s">
        <v>22</v>
      </c>
      <c r="E9" s="435">
        <v>0</v>
      </c>
      <c r="F9" s="342">
        <v>0</v>
      </c>
      <c r="G9" s="538">
        <v>0</v>
      </c>
      <c r="H9" s="436">
        <v>0</v>
      </c>
      <c r="I9" s="349">
        <v>0</v>
      </c>
      <c r="J9" s="401">
        <v>0</v>
      </c>
      <c r="K9" s="419"/>
      <c r="L9" s="420"/>
      <c r="M9" s="420"/>
      <c r="N9" s="403"/>
      <c r="O9" s="320"/>
      <c r="P9" s="320"/>
    </row>
    <row r="10" spans="1:31" ht="13.5" thickBot="1" x14ac:dyDescent="0.25">
      <c r="C10" s="591"/>
      <c r="D10" s="437" t="s">
        <v>23</v>
      </c>
      <c r="E10" s="438">
        <v>0</v>
      </c>
      <c r="F10" s="439">
        <v>0</v>
      </c>
      <c r="G10" s="440">
        <v>0</v>
      </c>
      <c r="H10" s="441">
        <v>0</v>
      </c>
      <c r="I10" s="442">
        <v>0</v>
      </c>
      <c r="J10" s="443">
        <v>0</v>
      </c>
      <c r="K10" s="419"/>
      <c r="L10" s="420"/>
      <c r="M10" s="420"/>
      <c r="N10" s="320"/>
      <c r="O10" s="320"/>
      <c r="P10" s="320"/>
    </row>
    <row r="11" spans="1:31" s="413" customFormat="1" ht="13.5" thickBot="1" x14ac:dyDescent="0.25">
      <c r="A11" s="411"/>
      <c r="B11" s="411"/>
      <c r="C11" s="444" t="s">
        <v>24</v>
      </c>
      <c r="D11" s="445"/>
      <c r="E11" s="446">
        <v>22</v>
      </c>
      <c r="F11" s="447">
        <v>6</v>
      </c>
      <c r="G11" s="491">
        <v>12015.16</v>
      </c>
      <c r="H11" s="491">
        <v>76234.739999999991</v>
      </c>
      <c r="I11" s="446">
        <v>463.53529000000003</v>
      </c>
      <c r="J11" s="450">
        <v>83.426870000000008</v>
      </c>
      <c r="K11" s="395"/>
      <c r="L11" s="396"/>
      <c r="M11" s="397"/>
      <c r="N11" s="397"/>
      <c r="O11" s="397"/>
      <c r="P11" s="397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</row>
    <row r="12" spans="1:31" ht="13.5" thickBot="1" x14ac:dyDescent="0.25">
      <c r="C12" s="451"/>
      <c r="D12" s="452"/>
      <c r="E12" s="453"/>
      <c r="F12" s="454"/>
      <c r="G12" s="455"/>
      <c r="H12" s="456"/>
      <c r="I12" s="453"/>
      <c r="J12" s="454"/>
      <c r="K12" s="393"/>
      <c r="L12" s="394"/>
      <c r="M12" s="394"/>
      <c r="N12" s="394"/>
      <c r="O12" s="394"/>
      <c r="P12" s="394"/>
    </row>
    <row r="13" spans="1:31" ht="13.5" thickBot="1" x14ac:dyDescent="0.25">
      <c r="C13" s="426" t="s">
        <v>25</v>
      </c>
      <c r="D13" s="334" t="s">
        <v>83</v>
      </c>
      <c r="E13" s="427"/>
      <c r="F13" s="428"/>
      <c r="G13" s="427"/>
      <c r="H13" s="428"/>
      <c r="I13" s="427"/>
      <c r="J13" s="428"/>
      <c r="K13" s="395"/>
      <c r="L13" s="396"/>
      <c r="M13" s="397"/>
      <c r="N13" s="397"/>
      <c r="O13" s="397"/>
      <c r="P13" s="397"/>
    </row>
    <row r="14" spans="1:31" x14ac:dyDescent="0.2">
      <c r="C14" s="586" t="s">
        <v>25</v>
      </c>
      <c r="D14" s="457" t="s">
        <v>21</v>
      </c>
      <c r="E14" s="458">
        <v>0</v>
      </c>
      <c r="F14" s="459">
        <v>0</v>
      </c>
      <c r="G14" s="460">
        <v>0</v>
      </c>
      <c r="H14" s="461">
        <v>0</v>
      </c>
      <c r="I14" s="458">
        <v>0</v>
      </c>
      <c r="J14" s="433">
        <v>0</v>
      </c>
      <c r="K14" s="393"/>
      <c r="L14" s="394"/>
      <c r="M14" s="394"/>
      <c r="N14" s="394"/>
      <c r="O14" s="394"/>
      <c r="P14" s="394"/>
    </row>
    <row r="15" spans="1:31" ht="15.75" customHeight="1" thickBot="1" x14ac:dyDescent="0.25">
      <c r="C15" s="587"/>
      <c r="D15" s="462" t="s">
        <v>23</v>
      </c>
      <c r="E15" s="442">
        <v>0</v>
      </c>
      <c r="F15" s="439">
        <v>0</v>
      </c>
      <c r="G15" s="440">
        <v>0</v>
      </c>
      <c r="H15" s="441">
        <v>0</v>
      </c>
      <c r="I15" s="442">
        <v>0</v>
      </c>
      <c r="J15" s="439">
        <v>0</v>
      </c>
      <c r="K15" s="393"/>
      <c r="L15" s="394"/>
      <c r="M15" s="394"/>
      <c r="N15" s="394"/>
      <c r="O15" s="394"/>
      <c r="P15" s="394"/>
    </row>
    <row r="16" spans="1:31" hidden="1" x14ac:dyDescent="0.2">
      <c r="C16" s="463" t="s">
        <v>26</v>
      </c>
      <c r="D16" s="464"/>
      <c r="E16" s="465"/>
      <c r="F16" s="466"/>
      <c r="G16" s="467"/>
      <c r="H16" s="468"/>
      <c r="I16" s="465"/>
      <c r="J16" s="469"/>
      <c r="K16" s="395"/>
      <c r="L16" s="396"/>
      <c r="M16" s="397"/>
      <c r="N16" s="397"/>
      <c r="O16" s="397"/>
      <c r="P16" s="397"/>
    </row>
    <row r="17" spans="3:16" ht="13.5" hidden="1" thickBot="1" x14ac:dyDescent="0.25">
      <c r="C17" s="470" t="s">
        <v>27</v>
      </c>
      <c r="D17" s="471"/>
      <c r="E17" s="472">
        <v>0</v>
      </c>
      <c r="F17" s="473">
        <v>0</v>
      </c>
      <c r="G17" s="474">
        <v>0</v>
      </c>
      <c r="H17" s="475">
        <v>0</v>
      </c>
      <c r="I17" s="472">
        <v>0</v>
      </c>
      <c r="J17" s="476">
        <v>0</v>
      </c>
      <c r="K17" s="402"/>
      <c r="L17" s="318"/>
      <c r="M17" s="403"/>
      <c r="N17" s="403"/>
      <c r="O17" s="320"/>
      <c r="P17" s="320"/>
    </row>
    <row r="18" spans="3:16" ht="13.5" hidden="1" thickBot="1" x14ac:dyDescent="0.25">
      <c r="C18" s="444" t="s">
        <v>28</v>
      </c>
      <c r="D18" s="445"/>
      <c r="E18" s="446"/>
      <c r="F18" s="447"/>
      <c r="G18" s="448"/>
      <c r="H18" s="449"/>
      <c r="I18" s="446"/>
      <c r="J18" s="477"/>
      <c r="K18" s="407"/>
      <c r="L18" s="396"/>
      <c r="M18" s="408"/>
      <c r="N18" s="408"/>
      <c r="O18" s="397"/>
      <c r="P18" s="397"/>
    </row>
    <row r="19" spans="3:16" ht="13.5" thickBot="1" x14ac:dyDescent="0.25">
      <c r="C19" s="382"/>
      <c r="D19" s="383"/>
      <c r="E19" s="478"/>
      <c r="F19" s="410"/>
      <c r="G19" s="479"/>
      <c r="H19" s="480"/>
      <c r="I19" s="478"/>
      <c r="J19" s="410"/>
      <c r="K19" s="393"/>
      <c r="L19" s="394"/>
      <c r="M19" s="394"/>
      <c r="N19" s="394"/>
      <c r="O19" s="394"/>
      <c r="P19" s="394"/>
    </row>
    <row r="20" spans="3:16" ht="13.5" thickBot="1" x14ac:dyDescent="0.25">
      <c r="C20" s="404" t="s">
        <v>29</v>
      </c>
      <c r="D20" s="481"/>
      <c r="E20" s="377">
        <v>22</v>
      </c>
      <c r="F20" s="378">
        <v>6</v>
      </c>
      <c r="G20" s="491">
        <v>12015.16</v>
      </c>
      <c r="H20" s="491">
        <v>76234.739999999991</v>
      </c>
      <c r="I20" s="377">
        <v>463.53529000000003</v>
      </c>
      <c r="J20" s="381">
        <v>83.426870000000008</v>
      </c>
      <c r="K20" s="395"/>
      <c r="L20" s="396"/>
      <c r="M20" s="397"/>
      <c r="N20" s="397"/>
      <c r="O20" s="397"/>
      <c r="P20" s="397"/>
    </row>
    <row r="21" spans="3:16" s="315" customFormat="1" x14ac:dyDescent="0.2">
      <c r="L21" s="415"/>
      <c r="O21" s="317"/>
      <c r="P21" s="317"/>
    </row>
    <row r="22" spans="3:16" s="315" customFormat="1" x14ac:dyDescent="0.2">
      <c r="L22" s="415"/>
      <c r="O22" s="317"/>
      <c r="P22" s="317"/>
    </row>
    <row r="28" spans="3:16" x14ac:dyDescent="0.2">
      <c r="H28" s="492"/>
    </row>
  </sheetData>
  <mergeCells count="8">
    <mergeCell ref="C8:C10"/>
    <mergeCell ref="C14:C15"/>
    <mergeCell ref="E3:F3"/>
    <mergeCell ref="G3:H3"/>
    <mergeCell ref="I3:J3"/>
    <mergeCell ref="E5:F5"/>
    <mergeCell ref="G5:H5"/>
    <mergeCell ref="I5:J5"/>
  </mergeCells>
  <pageMargins left="0.25" right="0.25" top="0.75" bottom="0.75" header="0.3" footer="0.3"/>
  <pageSetup scale="81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C39" sqref="C39"/>
    </sheetView>
  </sheetViews>
  <sheetFormatPr defaultRowHeight="15" x14ac:dyDescent="0.25"/>
  <cols>
    <col min="1" max="1" width="51.85546875" bestFit="1" customWidth="1"/>
    <col min="3" max="3" width="7.42578125" bestFit="1" customWidth="1"/>
  </cols>
  <sheetData>
    <row r="1" spans="1:1" x14ac:dyDescent="0.25">
      <c r="A1" s="618" t="s">
        <v>118</v>
      </c>
    </row>
    <row r="2" spans="1:1" x14ac:dyDescent="0.25">
      <c r="A2" s="23" t="s">
        <v>130</v>
      </c>
    </row>
    <row r="3" spans="1:1" x14ac:dyDescent="0.25">
      <c r="A3" s="23" t="s">
        <v>131</v>
      </c>
    </row>
    <row r="4" spans="1:1" x14ac:dyDescent="0.25">
      <c r="A4" s="23" t="s">
        <v>92</v>
      </c>
    </row>
    <row r="5" spans="1:1" x14ac:dyDescent="0.25">
      <c r="A5" s="23" t="s">
        <v>132</v>
      </c>
    </row>
    <row r="7" spans="1:1" x14ac:dyDescent="0.25">
      <c r="A7" s="618" t="s">
        <v>119</v>
      </c>
    </row>
    <row r="8" spans="1:1" x14ac:dyDescent="0.25">
      <c r="A8" s="23" t="s">
        <v>12</v>
      </c>
    </row>
    <row r="9" spans="1:1" x14ac:dyDescent="0.25">
      <c r="A9" s="23" t="s">
        <v>19</v>
      </c>
    </row>
    <row r="10" spans="1:1" x14ac:dyDescent="0.25">
      <c r="A10" s="23" t="s">
        <v>92</v>
      </c>
    </row>
    <row r="12" spans="1:1" x14ac:dyDescent="0.25">
      <c r="A12" s="618" t="s">
        <v>120</v>
      </c>
    </row>
    <row r="13" spans="1:1" x14ac:dyDescent="0.25">
      <c r="A13" s="23" t="s">
        <v>72</v>
      </c>
    </row>
    <row r="14" spans="1:1" x14ac:dyDescent="0.25">
      <c r="A14" s="619" t="s">
        <v>21</v>
      </c>
    </row>
    <row r="15" spans="1:1" x14ac:dyDescent="0.25">
      <c r="A15" s="619" t="s">
        <v>19</v>
      </c>
    </row>
    <row r="17" spans="1:1" x14ac:dyDescent="0.25">
      <c r="A17" s="618" t="s">
        <v>133</v>
      </c>
    </row>
    <row r="18" spans="1:1" x14ac:dyDescent="0.25">
      <c r="A18" s="620" t="s">
        <v>134</v>
      </c>
    </row>
    <row r="19" spans="1:1" x14ac:dyDescent="0.25">
      <c r="A19" s="620" t="s">
        <v>135</v>
      </c>
    </row>
    <row r="20" spans="1:1" x14ac:dyDescent="0.25">
      <c r="A20" s="620" t="s">
        <v>129</v>
      </c>
    </row>
    <row r="21" spans="1:1" x14ac:dyDescent="0.25">
      <c r="A21" s="620" t="s">
        <v>136</v>
      </c>
    </row>
    <row r="22" spans="1:1" x14ac:dyDescent="0.25">
      <c r="A22" s="621" t="s">
        <v>137</v>
      </c>
    </row>
    <row r="23" spans="1:1" x14ac:dyDescent="0.25">
      <c r="A23" s="620" t="s">
        <v>138</v>
      </c>
    </row>
    <row r="24" spans="1:1" x14ac:dyDescent="0.25">
      <c r="A24" s="620" t="s">
        <v>139</v>
      </c>
    </row>
    <row r="27" spans="1:1" x14ac:dyDescent="0.25">
      <c r="A27" s="622" t="s">
        <v>140</v>
      </c>
    </row>
    <row r="28" spans="1:1" x14ac:dyDescent="0.25">
      <c r="A28" s="623" t="s">
        <v>141</v>
      </c>
    </row>
    <row r="29" spans="1:1" x14ac:dyDescent="0.25">
      <c r="A29" s="623" t="s">
        <v>142</v>
      </c>
    </row>
    <row r="30" spans="1:1" x14ac:dyDescent="0.25">
      <c r="A30" s="623" t="s">
        <v>143</v>
      </c>
    </row>
    <row r="31" spans="1:1" x14ac:dyDescent="0.25">
      <c r="A31" s="623" t="s">
        <v>144</v>
      </c>
    </row>
    <row r="32" spans="1:1" x14ac:dyDescent="0.25">
      <c r="A32" s="623" t="s">
        <v>112</v>
      </c>
    </row>
    <row r="33" spans="1:1" x14ac:dyDescent="0.25">
      <c r="A33" s="623" t="s">
        <v>145</v>
      </c>
    </row>
    <row r="34" spans="1:1" x14ac:dyDescent="0.25">
      <c r="A34" s="623" t="s">
        <v>146</v>
      </c>
    </row>
    <row r="35" spans="1:1" x14ac:dyDescent="0.25">
      <c r="A35" s="623" t="s">
        <v>147</v>
      </c>
    </row>
    <row r="36" spans="1:1" x14ac:dyDescent="0.25">
      <c r="A36" s="623" t="s">
        <v>148</v>
      </c>
    </row>
    <row r="37" spans="1:1" x14ac:dyDescent="0.25">
      <c r="A37" s="623" t="s">
        <v>149</v>
      </c>
    </row>
    <row r="38" spans="1:1" x14ac:dyDescent="0.25">
      <c r="A38" s="623" t="s">
        <v>150</v>
      </c>
    </row>
    <row r="39" spans="1:1" x14ac:dyDescent="0.25">
      <c r="A39" s="623" t="s">
        <v>151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CA724B3DBDC4895CA529372ACC4EA" ma:contentTypeVersion="13" ma:contentTypeDescription="Create a new document." ma:contentTypeScope="" ma:versionID="ebb348ee6f2a5dd5d0ebdb602b4f494b">
  <xsd:schema xmlns:xsd="http://www.w3.org/2001/XMLSchema" xmlns:xs="http://www.w3.org/2001/XMLSchema" xmlns:p="http://schemas.microsoft.com/office/2006/metadata/properties" xmlns:ns3="60625c03-4bfb-4fbb-a268-418e163bbee2" xmlns:ns4="81dcd7ac-5837-458b-b479-b2429641712e" targetNamespace="http://schemas.microsoft.com/office/2006/metadata/properties" ma:root="true" ma:fieldsID="91bbf1a762e6850404e834f5b0a80a4f" ns3:_="" ns4:_="">
    <xsd:import namespace="60625c03-4bfb-4fbb-a268-418e163bbee2"/>
    <xsd:import namespace="81dcd7ac-5837-458b-b479-b2429641712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25c03-4bfb-4fbb-a268-418e163bbe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d7ac-5837-458b-b479-b242964171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9B35D-6DC3-4117-9E31-6781A46BA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25c03-4bfb-4fbb-a268-418e163bbee2"/>
    <ds:schemaRef ds:uri="81dcd7ac-5837-458b-b479-b24296417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747A1-12BF-4046-909E-B94B95B669EF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81dcd7ac-5837-458b-b479-b2429641712e"/>
    <ds:schemaRef ds:uri="60625c03-4bfb-4fbb-a268-418e163bbee2"/>
  </ds:schemaRefs>
</ds:datastoreItem>
</file>

<file path=customXml/itemProps3.xml><?xml version="1.0" encoding="utf-8"?>
<ds:datastoreItem xmlns:ds="http://schemas.openxmlformats.org/officeDocument/2006/customXml" ds:itemID="{D3C1C89C-762F-44E2-A7B3-C59E51A84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Qtr Electric Master 2Q22</vt:lpstr>
      <vt:lpstr>JCPL</vt:lpstr>
      <vt:lpstr> Qtr Electric LMI 2Q22</vt:lpstr>
      <vt:lpstr> Qtr Electric Business Class Q2</vt:lpstr>
      <vt:lpstr>Lookup_Sheet</vt:lpstr>
      <vt:lpstr>' Qtr Electric Business Class Q2'!Print_Area</vt:lpstr>
      <vt:lpstr>' Qtr Electric LMI 2Q22'!Print_Area</vt:lpstr>
      <vt:lpstr>'Qtr Electric Master 2Q22'!Print_Area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Klink, Troy J</dc:creator>
  <cp:keywords/>
  <dc:description/>
  <cp:lastModifiedBy>Chao, Philip</cp:lastModifiedBy>
  <cp:revision/>
  <cp:lastPrinted>2021-11-30T21:20:33Z</cp:lastPrinted>
  <dcterms:created xsi:type="dcterms:W3CDTF">2021-03-17T19:24:16Z</dcterms:created>
  <dcterms:modified xsi:type="dcterms:W3CDTF">2022-03-21T14:57:34Z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0x010100883CA724B3DBDC4895CA529372ACC4EA</vt:lpwstr>
  </property>
</Properties>
</file>