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4 2023/Final Versions/"/>
    </mc:Choice>
  </mc:AlternateContent>
  <bookViews>
    <workbookView xWindow="25080" yWindow="-120" windowWidth="25440" windowHeight="15390" tabRatio="902" firstSheet="9"/>
  </bookViews>
  <sheets>
    <sheet name="Table 1" sheetId="86" r:id="rId1"/>
    <sheet name="Tables 2-6" sheetId="87" r:id="rId2"/>
    <sheet name="Table 7" sheetId="104" r:id="rId3"/>
    <sheet name="Table 8" sheetId="102" r:id="rId4"/>
    <sheet name="Table 9" sheetId="105" r:id="rId5"/>
    <sheet name="Ap A - Participant Def" sheetId="90" r:id="rId6"/>
    <sheet name="Apx B - Qtr NG Master" sheetId="27" r:id="rId7"/>
    <sheet name="Apx C - Qtr NG LMI" sheetId="29" r:id="rId8"/>
    <sheet name=" Apx D - Qtr NG Business" sheetId="30" r:id="rId9"/>
    <sheet name="Apx E - NJ CEA Benchmarks" sheetId="61" r:id="rId10"/>
    <sheet name="AP F - Secondary Metrics" sheetId="91" r:id="rId11"/>
    <sheet name="AP G - Transfer" sheetId="92" r:id="rId12"/>
    <sheet name="AP H - CostTest" sheetId="106" r:id="rId13"/>
    <sheet name="AP I - Program Changes" sheetId="94" r:id="rId14"/>
    <sheet name="Lookup_Sheet" sheetId="95" r:id="rId15"/>
    <sheet name="NJNG" sheetId="103" r:id="rId16"/>
  </sheets>
  <definedNames>
    <definedName name="__FPMExcelClient_CellBasedFunctionStatus" localSheetId="9" hidden="1">"2_2_2_2_2_2"</definedName>
    <definedName name="__FPMExcelClient_Connection" localSheetId="9">"_FPM_BPCNW10_[http://sapbppd1.fenetwork.com/sap/bpc/]_[FE_REVFCST]_[VOL_APPL]_[false]_[false]\1"</definedName>
    <definedName name="_xlnm.Database" localSheetId="5">#REF!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2">#REF!</definedName>
    <definedName name="_xlnm.Database">#REF!</definedName>
    <definedName name="JR_PAGE_ANCHOR_0_1" localSheetId="5">#REF!</definedName>
    <definedName name="JR_PAGE_ANCHOR_0_1" localSheetId="10">#REF!</definedName>
    <definedName name="JR_PAGE_ANCHOR_0_1" localSheetId="11">#REF!</definedName>
    <definedName name="JR_PAGE_ANCHOR_0_1" localSheetId="12">#REF!</definedName>
    <definedName name="JR_PAGE_ANCHOR_0_1" localSheetId="13">#REF!</definedName>
    <definedName name="JR_PAGE_ANCHOR_0_1" localSheetId="14">#REF!</definedName>
    <definedName name="JR_PAGE_ANCHOR_0_1" localSheetId="15">#REF!</definedName>
    <definedName name="JR_PAGE_ANCHOR_0_1" localSheetId="2">#REF!</definedName>
    <definedName name="JR_PAGE_ANCHOR_0_1">#REF!</definedName>
    <definedName name="_xlnm.Print_Area" localSheetId="9">'Apx E - NJ CEA Benchmarks'!$A$3:$M$15</definedName>
    <definedName name="_xlnm.Print_Titles" localSheetId="2">'Table 7'!#REF!</definedName>
    <definedName name="Table1" localSheetId="12">#REF!</definedName>
    <definedName name="Table1" localSheetId="2">#REF!</definedName>
    <definedName name="Table1">#REF!</definedName>
    <definedName name="wrn.CFC._.QUARTER." localSheetId="8"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5" hidden="1">{"COVER",#N/A,FALSE,"COVERPMT";"COMPANY ORDER",#N/A,FALSE,"COVERPMT";"EXHIBIT A",#N/A,FALSE,"COVERPMT"}</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2" hidden="1">{"COVER",#N/A,FALSE,"COVERPMT";"COMPANY ORDER",#N/A,FALSE,"COVERPMT";"EXHIBIT A",#N/A,FALSE,"COVERPMT"}</definedName>
    <definedName name="wrn.FUEL._.SCHEDULE." localSheetId="13"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14" hidden="1">{"COVER",#N/A,FALSE,"COVERPMT";"COMPANY ORDER",#N/A,FALSE,"COVERPMT";"EXHIBIT A",#N/A,FALSE,"COVERPMT"}</definedName>
    <definedName name="wrn.FUEL._.SCHEDULE." localSheetId="15"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8" hidden="1">' Apx D - Qtr NG Business'!#REF!</definedName>
    <definedName name="Z_E3A30FBC_675D_4AD8_9B2D_12956792A138_.wvu.Rows" localSheetId="6" hidden="1">'Apx B - Qtr NG Master'!#REF!</definedName>
    <definedName name="Z_E3A30FBC_675D_4AD8_9B2D_12956792A138_.wvu.Rows" localSheetId="7" hidden="1">'Apx C - Qtr NG LMI'!#REF!</definedName>
    <definedName name="Z_E3A30FBC_675D_4AD8_9B2D_12956792A138_.wvu.Rows" localSheetId="2" hidden="1">'Table 7'!#REF!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03" l="1"/>
  <c r="E20" i="103"/>
  <c r="E19" i="103"/>
  <c r="E18" i="103"/>
  <c r="E17" i="103"/>
  <c r="E16" i="103"/>
  <c r="E15" i="103"/>
  <c r="E14" i="103"/>
  <c r="E13" i="103"/>
  <c r="E11" i="103"/>
  <c r="E10" i="103"/>
  <c r="E9" i="103"/>
  <c r="E8" i="103"/>
  <c r="L12" i="103"/>
  <c r="M22" i="103" l="1"/>
  <c r="M20" i="103"/>
  <c r="M19" i="103"/>
  <c r="M18" i="103"/>
  <c r="M17" i="103"/>
  <c r="M16" i="103"/>
  <c r="M15" i="103"/>
  <c r="M14" i="103"/>
  <c r="M13" i="103"/>
  <c r="M11" i="103"/>
  <c r="M10" i="103"/>
  <c r="M9" i="103"/>
  <c r="M8" i="103"/>
  <c r="M6" i="103"/>
  <c r="M5" i="103"/>
  <c r="M4" i="103"/>
  <c r="L22" i="103"/>
  <c r="L20" i="103"/>
  <c r="L19" i="103"/>
  <c r="L18" i="103"/>
  <c r="L17" i="103"/>
  <c r="L16" i="103"/>
  <c r="L15" i="103"/>
  <c r="L14" i="103"/>
  <c r="L13" i="103"/>
  <c r="L11" i="103"/>
  <c r="L10" i="103"/>
  <c r="L9" i="103"/>
  <c r="L8" i="103"/>
  <c r="L6" i="103"/>
  <c r="L5" i="103"/>
  <c r="L4" i="103"/>
  <c r="H22" i="103"/>
  <c r="H20" i="103"/>
  <c r="H19" i="103"/>
  <c r="H18" i="103"/>
  <c r="H17" i="103"/>
  <c r="H16" i="103"/>
  <c r="H15" i="103"/>
  <c r="H14" i="103"/>
  <c r="H13" i="103"/>
  <c r="H12" i="103"/>
  <c r="H11" i="103"/>
  <c r="H10" i="103"/>
  <c r="H9" i="103"/>
  <c r="H8" i="103"/>
  <c r="H6" i="103"/>
  <c r="H5" i="103"/>
  <c r="H4" i="103"/>
  <c r="G22" i="103"/>
  <c r="G20" i="103"/>
  <c r="G19" i="103"/>
  <c r="G18" i="103"/>
  <c r="G17" i="103"/>
  <c r="G16" i="103"/>
  <c r="G15" i="103"/>
  <c r="G13" i="103"/>
  <c r="G14" i="103"/>
  <c r="G11" i="103"/>
  <c r="G10" i="103"/>
  <c r="G9" i="103"/>
  <c r="G8" i="103"/>
  <c r="G6" i="103"/>
  <c r="G5" i="103"/>
  <c r="G4" i="103"/>
  <c r="F12" i="103"/>
  <c r="F22" i="103"/>
  <c r="F21" i="103"/>
  <c r="F16" i="103"/>
  <c r="F15" i="103"/>
  <c r="F14" i="103"/>
  <c r="F13" i="103"/>
  <c r="F11" i="103"/>
  <c r="F10" i="103"/>
  <c r="F9" i="103"/>
  <c r="F8" i="103"/>
  <c r="F7" i="103"/>
  <c r="E12" i="103"/>
  <c r="E6" i="103"/>
  <c r="E5" i="103"/>
  <c r="E4" i="103"/>
</calcChain>
</file>

<file path=xl/sharedStrings.xml><?xml version="1.0" encoding="utf-8"?>
<sst xmlns="http://schemas.openxmlformats.org/spreadsheetml/2006/main" count="784" uniqueCount="428">
  <si>
    <t>Energy Efficiency and PDR Savings Summary</t>
  </si>
  <si>
    <t>Actual Expenditures</t>
  </si>
  <si>
    <t>Participation</t>
  </si>
  <si>
    <t>A</t>
  </si>
  <si>
    <t>B</t>
  </si>
  <si>
    <t>C</t>
  </si>
  <si>
    <t>D</t>
  </si>
  <si>
    <t>E</t>
  </si>
  <si>
    <t>F</t>
  </si>
  <si>
    <t>I</t>
  </si>
  <si>
    <t>K</t>
  </si>
  <si>
    <t>Residential Programs</t>
  </si>
  <si>
    <t>Efficient Products</t>
  </si>
  <si>
    <t>Existing Homes</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</si>
  <si>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</si>
  <si>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</si>
  <si>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</si>
  <si>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</si>
  <si>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</si>
  <si>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</si>
  <si>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</si>
  <si>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</si>
  <si>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</si>
  <si>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</si>
  <si>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</si>
  <si>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</si>
  <si>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Other Programs</t>
  </si>
  <si>
    <t>Home Optimization &amp; Peak Demand Reduction</t>
  </si>
  <si>
    <t>Total Other</t>
  </si>
  <si>
    <t>Portfolio Total</t>
  </si>
  <si>
    <t>Supportive Costs Outside Portfolio</t>
  </si>
  <si>
    <t>Utility-Administered Programs
Ex-ante Energy Savings
(Dth)</t>
  </si>
  <si>
    <t>Comfort Partners
Ex-ante Energy Savings
(Dth)</t>
  </si>
  <si>
    <t>Total
Ex-ante Energy Savings
(Dth)</t>
  </si>
  <si>
    <t>Compliance Baseline
(Dth)</t>
  </si>
  <si>
    <t>Annual Target
 (%)</t>
  </si>
  <si>
    <t>Annual Target 
(Dth)</t>
  </si>
  <si>
    <t xml:space="preserve">Percent of
Annual Target
(%) </t>
  </si>
  <si>
    <t>(A)</t>
  </si>
  <si>
    <t>(B)</t>
  </si>
  <si>
    <t xml:space="preserve">(C) </t>
  </si>
  <si>
    <t xml:space="preserve">(D) = (A) + (B) + (C) </t>
  </si>
  <si>
    <t>(E)</t>
  </si>
  <si>
    <t>(F)</t>
  </si>
  <si>
    <t>(H) = (D) / (G)</t>
  </si>
  <si>
    <t>N/A</t>
  </si>
  <si>
    <t>Expenditures</t>
  </si>
  <si>
    <t>Utility-Administered Plan
Year Results</t>
  </si>
  <si>
    <t>Comfort Partners Plan
Year Results</t>
  </si>
  <si>
    <t>Total Plan
Year Results</t>
  </si>
  <si>
    <t>Percent of Annual
Target Achieved</t>
  </si>
  <si>
    <t>Lifetime Savings (Dth)</t>
  </si>
  <si>
    <r>
      <t xml:space="preserve">Sector </t>
    </r>
    <r>
      <rPr>
        <b/>
        <vertAlign val="superscript"/>
        <sz val="10"/>
        <color indexed="9"/>
        <rFont val="Calibri"/>
        <family val="2"/>
        <scheme val="minor"/>
      </rPr>
      <t>1</t>
    </r>
  </si>
  <si>
    <t>Quarter Participants</t>
  </si>
  <si>
    <t>YTD Participants</t>
  </si>
  <si>
    <t>Percent of
Annual Forecast</t>
  </si>
  <si>
    <t>Residential</t>
  </si>
  <si>
    <t>Multi-family</t>
  </si>
  <si>
    <t>C&amp;I</t>
  </si>
  <si>
    <t>Reported Totals for Utility Administered Programs</t>
  </si>
  <si>
    <t>Comfort Partners</t>
  </si>
  <si>
    <t>Utility Total</t>
  </si>
  <si>
    <r>
      <t xml:space="preserve">Expenditures </t>
    </r>
    <r>
      <rPr>
        <b/>
        <vertAlign val="superscript"/>
        <sz val="10"/>
        <color theme="0"/>
        <rFont val="Calibri"/>
        <family val="2"/>
        <scheme val="minor"/>
      </rPr>
      <t>1</t>
    </r>
  </si>
  <si>
    <t>Quarter Expenditures
($000)</t>
  </si>
  <si>
    <t>YTD Expenditures
($000)</t>
  </si>
  <si>
    <t>Annual Budget
Expenditures ($000)</t>
  </si>
  <si>
    <t>Percent of
Annual Budget</t>
  </si>
  <si>
    <r>
      <rPr>
        <vertAlign val="superscript"/>
        <sz val="10"/>
        <color theme="1"/>
        <rFont val="Calibri"/>
        <family val="2"/>
        <scheme val="minor"/>
      </rPr>
      <t>1</t>
    </r>
    <r>
      <rPr>
        <sz val="10"/>
        <color theme="1"/>
        <rFont val="Calibri"/>
        <family val="2"/>
        <scheme val="minor"/>
      </rPr>
      <t xml:space="preserve"> - Expenditures include rebates, incentives, and loans, as well as program administration costs allocated across programs.</t>
    </r>
  </si>
  <si>
    <r>
      <t xml:space="preserve">Annual Energy Savings </t>
    </r>
    <r>
      <rPr>
        <b/>
        <vertAlign val="superscript"/>
        <sz val="10"/>
        <color indexed="9"/>
        <rFont val="Calibri"/>
        <family val="2"/>
        <scheme val="minor"/>
      </rPr>
      <t>1</t>
    </r>
  </si>
  <si>
    <t>Quarter Retail
(Dth)</t>
  </si>
  <si>
    <t>YTD Retail
(Dth)</t>
  </si>
  <si>
    <t>Percent of
Annual Target</t>
  </si>
  <si>
    <r>
      <rPr>
        <vertAlign val="superscript"/>
        <sz val="10"/>
        <color theme="1"/>
        <rFont val="Calibri"/>
        <family val="2"/>
        <scheme val="minor"/>
      </rPr>
      <t>1</t>
    </r>
    <r>
      <rPr>
        <sz val="10"/>
        <color theme="1"/>
        <rFont val="Calibri"/>
        <family val="2"/>
        <scheme val="minor"/>
      </rPr>
      <t xml:space="preserve"> - Annual energy savings represent the total expected annual savings from all EE measures within each sector. Appendix B shows the annual energy savings results for individual programs or offerings.</t>
    </r>
  </si>
  <si>
    <r>
      <rPr>
        <vertAlign val="superscript"/>
        <sz val="10"/>
        <color theme="1"/>
        <rFont val="Calibri"/>
        <family val="2"/>
        <scheme val="minor"/>
      </rPr>
      <t>2</t>
    </r>
    <r>
      <rPr>
        <sz val="10"/>
        <color theme="1"/>
        <rFont val="Calibri"/>
        <family val="2"/>
        <scheme val="minor"/>
      </rPr>
      <t xml:space="preserve"> - The New Jersey Comfort Partners Program does not forecast annual target retail savings (Dth).</t>
    </r>
  </si>
  <si>
    <r>
      <t xml:space="preserve">Total Utility EE/PDR </t>
    </r>
    <r>
      <rPr>
        <b/>
        <vertAlign val="superscript"/>
        <sz val="10"/>
        <color rgb="FFFFFFFF"/>
        <rFont val="Calibri"/>
        <family val="2"/>
        <scheme val="minor"/>
      </rPr>
      <t>1</t>
    </r>
  </si>
  <si>
    <t>Quarter Reported
($000)</t>
  </si>
  <si>
    <t>YTD Reported
($000)</t>
  </si>
  <si>
    <t>Full Year Budget
($000)</t>
  </si>
  <si>
    <t>Percent of
Annual Budget Spent</t>
  </si>
  <si>
    <t>Utility Administration</t>
  </si>
  <si>
    <t>Marketing</t>
  </si>
  <si>
    <t>Outside Services</t>
  </si>
  <si>
    <t>Rebates</t>
  </si>
  <si>
    <t>No or Low-Interest Loans</t>
  </si>
  <si>
    <t>Evaluation, Measurement &amp; Verification (EM&amp;V)</t>
  </si>
  <si>
    <t>Inspections &amp; Quality Control</t>
  </si>
  <si>
    <r>
      <rPr>
        <vertAlign val="superscript"/>
        <sz val="10"/>
        <color theme="1"/>
        <rFont val="Calibri"/>
        <family val="2"/>
        <scheme val="minor"/>
      </rPr>
      <t>1</t>
    </r>
    <r>
      <rPr>
        <sz val="10"/>
        <color theme="1"/>
        <rFont val="Calibri"/>
        <family val="2"/>
        <scheme val="minor"/>
      </rPr>
      <t xml:space="preserve"> - Categories herein align to NJNG’s EE plan as approved by the BPU.</t>
    </r>
  </si>
  <si>
    <t>Program</t>
  </si>
  <si>
    <t>HVAC</t>
  </si>
  <si>
    <t>Community Kits</t>
  </si>
  <si>
    <t>Quick Home Energy Check-Up</t>
  </si>
  <si>
    <t>Moderate-Income Weatherization</t>
  </si>
  <si>
    <t>HPwES</t>
  </si>
  <si>
    <r>
      <t>2</t>
    </r>
    <r>
      <rPr>
        <sz val="10"/>
        <color theme="1"/>
        <rFont val="Calibri"/>
        <family val="2"/>
        <scheme val="minor"/>
      </rPr>
      <t xml:space="preserve"> -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</si>
  <si>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t>3</t>
    </r>
    <r>
      <rPr>
        <sz val="10"/>
        <color theme="1"/>
        <rFont val="Calibri"/>
        <family val="2"/>
        <scheme val="minor"/>
      </rPr>
      <t xml:space="preserve"> - Estimation of accounts with overburdened designation determined to be active immediately preceding the current Plan Year. </t>
    </r>
  </si>
  <si>
    <r>
      <t>4</t>
    </r>
    <r>
      <rPr>
        <sz val="10"/>
        <color theme="1"/>
        <rFont val="Calibri"/>
        <family val="2"/>
        <scheme val="minor"/>
      </rPr>
      <t xml:space="preserve"> - Estimation of usage with overburdened designation for the 12-month period immediately preceding the current Plan Year.</t>
    </r>
  </si>
  <si>
    <r>
      <t>6</t>
    </r>
    <r>
      <rPr>
        <sz val="10"/>
        <color theme="1"/>
        <rFont val="Calibri"/>
        <family val="2"/>
        <scheme val="minor"/>
      </rPr>
      <t xml:space="preserve"> - Individual line items or totals as listed in the OBC table may differ slightly from those results in Appendix B table due to rounding.</t>
    </r>
  </si>
  <si>
    <t>Initial</t>
  </si>
  <si>
    <t>Final</t>
  </si>
  <si>
    <t>NJCT</t>
  </si>
  <si>
    <t>PCT</t>
  </si>
  <si>
    <t>PACT</t>
  </si>
  <si>
    <t>RIMT</t>
  </si>
  <si>
    <t>TRCT</t>
  </si>
  <si>
    <t>SCT</t>
  </si>
  <si>
    <t xml:space="preserve">In Word document only </t>
  </si>
  <si>
    <t>Appendix B</t>
  </si>
  <si>
    <t>NJNG</t>
  </si>
  <si>
    <t>Ex Ante Energy Savings</t>
  </si>
  <si>
    <t>D = C / B</t>
  </si>
  <si>
    <t>G</t>
  </si>
  <si>
    <t>H = G / F</t>
  </si>
  <si>
    <t>J</t>
  </si>
  <si>
    <t>L = K / J</t>
  </si>
  <si>
    <t>M</t>
  </si>
  <si>
    <t>N</t>
  </si>
  <si>
    <t>O</t>
  </si>
  <si>
    <t>P</t>
  </si>
  <si>
    <t>Current Quarter</t>
  </si>
  <si>
    <t>Reported
Participation Number YTD</t>
  </si>
  <si>
    <t>YTD % of
Annual Participants</t>
  </si>
  <si>
    <t>Current Quarter
($000)</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</si>
  <si>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</si>
  <si>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</si>
  <si>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</si>
  <si>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</si>
  <si>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</si>
  <si>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</si>
  <si>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</si>
  <si>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t>Peak Demand Savings YTD (DT)</t>
  </si>
  <si>
    <t>YTD Lifetime
Retail Savings
(Dth)</t>
  </si>
  <si>
    <t>Sub-Program</t>
  </si>
  <si>
    <t>Efficient Products *</t>
  </si>
  <si>
    <t>Others
(Online Marketplace &amp; Washers/Dryers)</t>
  </si>
  <si>
    <t>Total Efficient Products</t>
  </si>
  <si>
    <t>Home Performance with Energy Star *</t>
  </si>
  <si>
    <t>Direct Install *</t>
  </si>
  <si>
    <t>Prescriptive/Custom *</t>
  </si>
  <si>
    <t>Multi-family *</t>
  </si>
  <si>
    <t>Total Multi-family</t>
  </si>
  <si>
    <t>* - Denotes a core EE program.  Home Performance with Energy Star only includes non-LMI; the comparable program for LMI participants is Comfort Partners, which is jointly administered by the State and Utilities.</t>
  </si>
  <si>
    <t>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</si>
  <si>
    <t>Energy Efficiency and PDR Savings Summary, LMI Customers</t>
  </si>
  <si>
    <t>Appendix C</t>
  </si>
  <si>
    <t>Incentive Expenditures
(Customer Rebates &amp; Low/No-Cost Financing)</t>
  </si>
  <si>
    <t>Reported Participation
Number YTD</t>
  </si>
  <si>
    <t>Reported Incentive
Costs YTD
($000)</t>
  </si>
  <si>
    <t>LMI</t>
  </si>
  <si>
    <t>Non-LMI
or Unverified</t>
  </si>
  <si>
    <t>Others
(Online Marketplace - Washers/Dryers)</t>
  </si>
  <si>
    <r>
      <t xml:space="preserve">Home Performance with Energy Star </t>
    </r>
    <r>
      <rPr>
        <vertAlign val="superscript"/>
        <sz val="11"/>
        <rFont val="Calibri"/>
        <family val="2"/>
      </rPr>
      <t>1</t>
    </r>
  </si>
  <si>
    <r>
      <rPr>
        <vertAlign val="superscript"/>
        <sz val="11"/>
        <rFont val="Calibri"/>
        <family val="2"/>
      </rPr>
      <t>1</t>
    </r>
    <r>
      <rPr>
        <sz val="11"/>
        <rFont val="Calibri"/>
        <family val="2"/>
      </rPr>
      <t xml:space="preserve"> - Income-qualified customers are directed to participate through the Comfort Partners or Moderate Income Weatherization programs.</t>
    </r>
  </si>
  <si>
    <t>Appendix D</t>
  </si>
  <si>
    <t>Incentive Expenditures
(Customer Rebates and Low/no-cost Financing)</t>
  </si>
  <si>
    <r>
      <t xml:space="preserve">Small
Commercial </t>
    </r>
    <r>
      <rPr>
        <b/>
        <vertAlign val="superscript"/>
        <sz val="11"/>
        <color theme="1"/>
        <rFont val="Calibri"/>
        <family val="2"/>
        <scheme val="minor"/>
      </rPr>
      <t>1</t>
    </r>
  </si>
  <si>
    <t>Large
Commercial</t>
  </si>
  <si>
    <r>
      <rPr>
        <vertAlign val="superscript"/>
        <sz val="11"/>
        <color theme="1"/>
        <rFont val="Calibri"/>
        <family val="2"/>
        <scheme val="minor"/>
      </rPr>
      <t>1</t>
    </r>
    <r>
      <rPr>
        <sz val="11"/>
        <color theme="1"/>
        <rFont val="Calibri"/>
        <family val="2"/>
        <scheme val="minor"/>
      </rPr>
      <t xml:space="preserve"> - Customers with average annual peak demand less than 200 kW.</t>
    </r>
  </si>
  <si>
    <t>Annual Baseline Calculation</t>
  </si>
  <si>
    <t>Appendix E</t>
  </si>
  <si>
    <t>Energy Efficiency Compliance Baselines and Benchmarks (therms)</t>
  </si>
  <si>
    <t>Gas
Utility</t>
  </si>
  <si>
    <t>Plan
Year</t>
  </si>
  <si>
    <t>Sales Period</t>
  </si>
  <si>
    <t>Sales
(therms)</t>
  </si>
  <si>
    <t>Adjustments</t>
  </si>
  <si>
    <t>Adjusted
Retail Sales</t>
  </si>
  <si>
    <r>
      <t xml:space="preserve">Compliance
Baseline </t>
    </r>
    <r>
      <rPr>
        <b/>
        <vertAlign val="superscript"/>
        <sz val="11"/>
        <rFont val="Calibri"/>
        <family val="2"/>
        <scheme val="minor"/>
      </rPr>
      <t>2</t>
    </r>
  </si>
  <si>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</si>
  <si>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</si>
  <si>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</si>
  <si>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</si>
  <si>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</si>
  <si>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</si>
  <si>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 - (B)</t>
  </si>
  <si>
    <t xml:space="preserve">(D) = Average (C) </t>
  </si>
  <si>
    <r>
      <t xml:space="preserve">(E) </t>
    </r>
    <r>
      <rPr>
        <b/>
        <vertAlign val="superscript"/>
        <sz val="11"/>
        <rFont val="Calibri"/>
        <family val="2"/>
        <scheme val="minor"/>
      </rPr>
      <t>1</t>
    </r>
  </si>
  <si>
    <t>(F) = (E) * (D)</t>
  </si>
  <si>
    <r>
      <t xml:space="preserve">(G) </t>
    </r>
    <r>
      <rPr>
        <b/>
        <vertAlign val="superscript"/>
        <sz val="11"/>
        <rFont val="Calibri"/>
        <family val="2"/>
        <scheme val="minor"/>
      </rPr>
      <t>1</t>
    </r>
  </si>
  <si>
    <t>(H) = (G) * (D)</t>
  </si>
  <si>
    <r>
      <t xml:space="preserve">(I) </t>
    </r>
    <r>
      <rPr>
        <b/>
        <vertAlign val="superscript"/>
        <sz val="11"/>
        <rFont val="Calibri"/>
        <family val="2"/>
        <scheme val="minor"/>
      </rPr>
      <t>1</t>
    </r>
  </si>
  <si>
    <t>(J) = (I) * (D)</t>
  </si>
  <si>
    <t>7/1/19 - 6/30/20</t>
  </si>
  <si>
    <t>7/1/20 - 6/30/21</t>
  </si>
  <si>
    <t>7/1/21 - 6/30/22</t>
  </si>
  <si>
    <t>(Dth)</t>
  </si>
  <si>
    <t>(A) Includes calendar sales for firm and interruptible service classifications.</t>
  </si>
  <si>
    <t>(B) Includes adjustments to remove Distributed Generation volumes.</t>
  </si>
  <si>
    <r>
      <rPr>
        <vertAlign val="superscript"/>
        <sz val="11"/>
        <color theme="1"/>
        <rFont val="Calibri"/>
        <family val="2"/>
        <scheme val="minor"/>
      </rPr>
      <t>1</t>
    </r>
    <r>
      <rPr>
        <sz val="11"/>
        <color rgb="FF000000"/>
        <rFont val="Calibri"/>
        <family val="2"/>
        <scheme val="minor"/>
      </rPr>
      <t xml:space="preserve"> - (E,G,I) No formal targets established for PY22 in the June 2020 CEA Framework Order.</t>
    </r>
  </si>
  <si>
    <r>
      <rPr>
        <vertAlign val="superscript"/>
        <sz val="11"/>
        <color rgb="FF000000"/>
        <rFont val="Calibri"/>
        <family val="2"/>
        <scheme val="minor"/>
      </rPr>
      <t>2</t>
    </r>
    <r>
      <rPr>
        <sz val="11"/>
        <color rgb="FF000000"/>
        <rFont val="Calibri"/>
        <family val="2"/>
        <scheme val="minor"/>
      </rPr>
      <t xml:space="preserve"> - Calculated as average annual gas usage in the prior three plan years (July - June) per N.J.S.A. 48:3-87.9(a).</t>
    </r>
  </si>
  <si>
    <r>
      <t>Appendix</t>
    </r>
    <r>
      <rPr>
        <b/>
        <sz val="14"/>
        <rFont val="Calibri"/>
        <family val="2"/>
      </rPr>
      <t xml:space="preserve"> F</t>
    </r>
    <r>
      <rPr>
        <b/>
        <sz val="14"/>
        <color theme="1"/>
        <rFont val="Calibri"/>
        <family val="2"/>
      </rPr>
      <t xml:space="preserve"> – Energy Savings with FY2022 TRM Addendum</t>
    </r>
  </si>
  <si>
    <t>Table F-1 - Sector-Level Energy Savings:  Primary Metrics from 2020/21 TRM</t>
  </si>
  <si>
    <r>
      <t xml:space="preserve">Annual Energy Savings </t>
    </r>
    <r>
      <rPr>
        <b/>
        <vertAlign val="superscript"/>
        <sz val="11"/>
        <color indexed="9"/>
        <rFont val="Calibri"/>
        <family val="2"/>
      </rPr>
      <t>1</t>
    </r>
  </si>
  <si>
    <t>Annual Retail
(Dth)</t>
  </si>
  <si>
    <r>
      <t xml:space="preserve">Annual Target
Retail Savings
(Dth) </t>
    </r>
    <r>
      <rPr>
        <b/>
        <vertAlign val="superscript"/>
        <sz val="11"/>
        <color rgb="FFFFFFFF"/>
        <rFont val="Calibri"/>
        <family val="2"/>
      </rPr>
      <t>2</t>
    </r>
  </si>
  <si>
    <t>Primary Metrics
2020/21 TRM</t>
  </si>
  <si>
    <t>Secondary Metrics
2022 TRM</t>
  </si>
  <si>
    <t>Annual Savings</t>
  </si>
  <si>
    <t>Lifetime Savings</t>
  </si>
  <si>
    <t>Table F-2 - Sector-Level Energy Savings:  Secondary Metrics from 2022 TRM Addendum</t>
  </si>
  <si>
    <r>
      <t>1</t>
    </r>
    <r>
      <rPr>
        <sz val="11"/>
        <color theme="1"/>
        <rFont val="Calibri"/>
        <family val="2"/>
      </rPr>
      <t xml:space="preserve"> - Annual energy savings represent the total expected annual savings from all energy efficiency measures within each sector, and not only those measures affected by the FY2022 TRM Addendum.</t>
    </r>
  </si>
  <si>
    <r>
      <t>2</t>
    </r>
    <r>
      <rPr>
        <sz val="11"/>
        <color theme="1"/>
        <rFont val="Calibri"/>
        <family val="2"/>
      </rPr>
      <t xml:space="preserve"> - Values in column labeled 'Annual Target Retail Savings' represent total savings for the affected measures by the FY 2022 addendum.</t>
    </r>
  </si>
  <si>
    <r>
      <t xml:space="preserve">Appendix </t>
    </r>
    <r>
      <rPr>
        <b/>
        <sz val="14"/>
        <rFont val="Calibri"/>
        <family val="2"/>
      </rPr>
      <t>G</t>
    </r>
    <r>
      <rPr>
        <b/>
        <sz val="14"/>
        <color theme="1"/>
        <rFont val="Calibri"/>
        <family val="2"/>
      </rPr>
      <t xml:space="preserve"> - Ex-ante Energy Savings held by Utility for Transfer</t>
    </r>
  </si>
  <si>
    <t>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t>
  </si>
  <si>
    <t>Estimated Annual Energy Savings Held by NJNG</t>
  </si>
  <si>
    <t>MWh
Held for Transfer</t>
  </si>
  <si>
    <t>Appendix H - Cost Effectiveness Test Details</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</si>
  <si>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</si>
  <si>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</si>
  <si>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</si>
  <si>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</si>
  <si>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</si>
  <si>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</si>
  <si>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</si>
  <si>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</si>
  <si>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</si>
  <si>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</si>
  <si>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</si>
  <si>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</si>
  <si>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</si>
  <si>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</si>
  <si>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</si>
  <si>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</si>
  <si>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</si>
  <si>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</si>
  <si>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Lifetime Participant Benefits</t>
  </si>
  <si>
    <t>Lifetime Repayment Benefits</t>
  </si>
  <si>
    <t>Benefit Cost Ratio = (11+12+13)/9</t>
  </si>
  <si>
    <t>Program Administrator Cost Test (PAC)</t>
  </si>
  <si>
    <t>Ratepayer Impact Measure Test (RIM)</t>
  </si>
  <si>
    <t>Lifetime utility Revenue Gained</t>
  </si>
  <si>
    <t>Lifetime Utility Cost</t>
  </si>
  <si>
    <t>Benefit Cost ratio = (1+2+3+4+5+6+7+8+14)/(10+11+13+15)</t>
  </si>
  <si>
    <t>Societal Cost Test (SC)</t>
  </si>
  <si>
    <t>Lifetime Merit Order (DRIPE) Energy Benefits</t>
  </si>
  <si>
    <t>Natural Gas Demand Reduction Induced Price Effects (DRIPE)</t>
  </si>
  <si>
    <t>Avoided RPS REC Purchase Costs</t>
  </si>
  <si>
    <t>Avoided Wholesale Volatility Costs</t>
  </si>
  <si>
    <t>Lifetime Avoided Wholesale T&amp;D Costs</t>
  </si>
  <si>
    <t>Lifetime Emission Savings</t>
  </si>
  <si>
    <t>Avoided SO₂ + NOx Emissions Damages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</si>
  <si>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</si>
  <si>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</si>
  <si>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</si>
  <si>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</si>
  <si>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</si>
  <si>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</si>
  <si>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Non Energy Benefits</t>
  </si>
  <si>
    <t>Total Benefit = 16+17+18+19+23+24+29+30+31+32</t>
  </si>
  <si>
    <t>Benefit Cost Ratio = (16+17+18+19+23+24+29+30+31+32)/(27+28)</t>
  </si>
  <si>
    <t>Appendix I - Program Changes</t>
  </si>
  <si>
    <t>Summary of
Program Changes</t>
  </si>
  <si>
    <t>Sector</t>
  </si>
  <si>
    <t>Commercial</t>
  </si>
  <si>
    <t>Multi-Family</t>
  </si>
  <si>
    <t xml:space="preserve">Pilot Program </t>
  </si>
  <si>
    <t>Program Manager</t>
  </si>
  <si>
    <t>ACE</t>
  </si>
  <si>
    <t>ETG</t>
  </si>
  <si>
    <t>JCPL</t>
  </si>
  <si>
    <t>PSEG</t>
  </si>
  <si>
    <t>RECO</t>
  </si>
  <si>
    <t>SJG</t>
  </si>
  <si>
    <t>Reporting Quarter &amp; Year</t>
  </si>
  <si>
    <t>FY22-Q1</t>
  </si>
  <si>
    <t>FY22-Q2</t>
  </si>
  <si>
    <t>FY22-Q3</t>
  </si>
  <si>
    <t>FY22-Q4</t>
  </si>
  <si>
    <t>FY23-Q1</t>
  </si>
  <si>
    <t>FY23-Q2</t>
  </si>
  <si>
    <t>FY23-Q3</t>
  </si>
  <si>
    <t>FY23-Q4</t>
  </si>
  <si>
    <t>FY24-Q1</t>
  </si>
  <si>
    <t>FY24-Q2</t>
  </si>
  <si>
    <t>FY24-Q3</t>
  </si>
  <si>
    <t>FY24-Q4</t>
  </si>
  <si>
    <t>Benefit Cost Ratio = (1+2+3+4+5+6+7+8)/(10+11+13)</t>
  </si>
  <si>
    <t>Table 8 - Benefit-Cost Test Results</t>
  </si>
  <si>
    <r>
      <t xml:space="preserve">Lifetime Avoided Ancillary Services Costs </t>
    </r>
    <r>
      <rPr>
        <vertAlign val="superscript"/>
        <sz val="11"/>
        <color theme="1"/>
        <rFont val="Calibri"/>
        <family val="2"/>
        <scheme val="minor"/>
      </rPr>
      <t>1</t>
    </r>
  </si>
  <si>
    <t>1 -</t>
  </si>
  <si>
    <t>Lifetime Avoided Ancillary Services Costs are included with Lifetime Avoided Electric Supply Costs.</t>
  </si>
  <si>
    <r>
      <t xml:space="preserve">Annual Energy Savings (Dth) </t>
    </r>
    <r>
      <rPr>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</si>
  <si>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 xml:space="preserve"> - Calculated savings at the retail (customer meter) level. Savings are ex-ante.</t>
    </r>
  </si>
  <si>
    <r>
      <t xml:space="preserve">Annual Demand Savings (Dth Peak Day) </t>
    </r>
    <r>
      <rPr>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</si>
  <si>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 Calculation methodology for Annual Demand Savings and Lifetime of Persisting Demand Savings for natural gas are in development.</t>
    </r>
  </si>
  <si>
    <r>
      <t xml:space="preserve">Low/Moderate-Income Lifetime Savings (Dth) </t>
    </r>
    <r>
      <rPr>
        <vertAlign val="superscript"/>
        <sz val="10"/>
        <color theme="1"/>
        <rFont val="Calibri"/>
        <family val="2"/>
        <scheme val="minor"/>
      </rPr>
      <t>3</t>
    </r>
  </si>
  <si>
    <r>
      <rPr>
        <vertAlign val="superscript"/>
        <sz val="10"/>
        <color theme="1"/>
        <rFont val="Calibri"/>
        <family val="2"/>
        <scheme val="minor"/>
      </rPr>
      <t>3</t>
    </r>
    <r>
      <rPr>
        <sz val="10"/>
        <color theme="1"/>
        <rFont val="Calibri"/>
        <family val="2"/>
        <scheme val="minor"/>
      </rPr>
      <t xml:space="preserve"> - Low/Moderate-Income lifetime savings are the total of any income-qualified Residential or Multi-family program, including Comfort Partners.</t>
    </r>
  </si>
  <si>
    <r>
      <rPr>
        <vertAlign val="superscript"/>
        <sz val="10"/>
        <color theme="1"/>
        <rFont val="Calibri"/>
        <family val="2"/>
        <scheme val="minor"/>
      </rPr>
      <t>4</t>
    </r>
    <r>
      <rPr>
        <sz val="10"/>
        <color theme="1"/>
        <rFont val="Calibri"/>
        <family val="2"/>
        <scheme val="minor"/>
      </rPr>
      <t xml:space="preserve"> - Small Commercial lifetime savings are Direct Install program savings and those from C&amp;I small business customers (&lt;200 kW peak demand) in other programs.</t>
    </r>
  </si>
  <si>
    <r>
      <t xml:space="preserve">Small Commercial Lifetime Savings (Dth) </t>
    </r>
    <r>
      <rPr>
        <vertAlign val="superscript"/>
        <sz val="10"/>
        <color theme="1"/>
        <rFont val="Calibri"/>
        <family val="2"/>
        <scheme val="minor"/>
      </rPr>
      <t>4</t>
    </r>
  </si>
  <si>
    <r>
      <rPr>
        <vertAlign val="superscript"/>
        <sz val="10"/>
        <color theme="1"/>
        <rFont val="Calibri"/>
        <family val="2"/>
        <scheme val="minor"/>
      </rPr>
      <t>5</t>
    </r>
    <r>
      <rPr>
        <sz val="10"/>
        <color theme="1"/>
        <rFont val="Calibri"/>
        <family val="2"/>
        <scheme val="minor"/>
      </rPr>
      <t xml:space="preserve"> - The New Jersey Comfort Partners Program does not forecast annual target retail savings (Dth).</t>
    </r>
  </si>
  <si>
    <r>
      <rPr>
        <vertAlign val="superscript"/>
        <sz val="10"/>
        <color theme="1"/>
        <rFont val="Calibri"/>
        <family val="2"/>
        <scheme val="minor"/>
      </rPr>
      <t>6</t>
    </r>
    <r>
      <rPr>
        <sz val="10"/>
        <color theme="1"/>
        <rFont val="Calibri"/>
        <family val="2"/>
        <scheme val="minor"/>
      </rPr>
      <t xml:space="preserve"> - Annual Targets reflect estimated impacts as filed the Company's 2021-2024 Clean Energy Filing.</t>
    </r>
  </si>
  <si>
    <r>
      <t>Annual Target</t>
    </r>
    <r>
      <rPr>
        <sz val="10"/>
        <color theme="0"/>
        <rFont val="Calibri"/>
        <family val="2"/>
        <scheme val="minor"/>
      </rPr>
      <t xml:space="preserve"> </t>
    </r>
    <r>
      <rPr>
        <vertAlign val="superscript"/>
        <sz val="10"/>
        <color theme="0"/>
        <rFont val="Calibri"/>
        <family val="2"/>
        <scheme val="minor"/>
      </rPr>
      <t>5 &amp; 6</t>
    </r>
  </si>
  <si>
    <r>
      <t xml:space="preserve">Lifetime Persisting Demand Savings (Dth-year) </t>
    </r>
    <r>
      <rPr>
        <vertAlign val="superscript"/>
        <sz val="10"/>
        <color theme="1"/>
        <rFont val="Calibri"/>
        <family val="2"/>
        <scheme val="minor"/>
      </rPr>
      <t>6</t>
    </r>
  </si>
  <si>
    <t>Table 6 - Annual Costs and Budget Variances by Category</t>
  </si>
  <si>
    <r>
      <rPr>
        <vertAlign val="superscript"/>
        <sz val="10"/>
        <rFont val="Calibri"/>
        <family val="2"/>
        <scheme val="minor"/>
      </rPr>
      <t>1</t>
    </r>
    <r>
      <rPr>
        <sz val="10"/>
        <rFont val="Calibri"/>
        <family val="2"/>
        <scheme val="minor"/>
      </rPr>
      <t xml:space="preserve"> - Annual Forecasted Program Costs reflect values anticipated in Board-approved Utility EE/PDR filings and may incorporate budget adjustments as provided for in the June 10, 2020 Board Order.</t>
    </r>
  </si>
  <si>
    <t>This table is a summary of the program changes that were already reported in the Q1, Q2, and Q3 quarterly reports plus any changes that occurred in Q4.</t>
  </si>
  <si>
    <t>Table 3 - Sector-Level Participation</t>
  </si>
  <si>
    <t>Table 4 - Sector-Level Expenditures</t>
  </si>
  <si>
    <t>Annual Energy Savings</t>
  </si>
  <si>
    <t>Table 2 - Quantitative Performance Indicators</t>
  </si>
  <si>
    <t>Reporting Period</t>
  </si>
  <si>
    <t>FY-22Q4</t>
  </si>
  <si>
    <t>Program/Utility Information</t>
  </si>
  <si>
    <t>Participants</t>
  </si>
  <si>
    <r>
      <t xml:space="preserve">Budget &amp; Expenses </t>
    </r>
    <r>
      <rPr>
        <b/>
        <sz val="11"/>
        <color theme="1"/>
        <rFont val="Calibri"/>
        <family val="2"/>
        <scheme val="minor"/>
      </rPr>
      <t>($000)</t>
    </r>
  </si>
  <si>
    <t>Energy Savings</t>
  </si>
  <si>
    <t>Utility</t>
  </si>
  <si>
    <t>YTD Reported Participation Number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</si>
  <si>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</si>
  <si>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</si>
  <si>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</si>
  <si>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</si>
  <si>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</si>
  <si>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</si>
  <si>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</si>
  <si>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</si>
  <si>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Table 1 - Program Year 2023 Program Results</t>
  </si>
  <si>
    <r>
      <t>Other Programs
Ex-ante Energy Savings
(Dth)</t>
    </r>
    <r>
      <rPr>
        <b/>
        <vertAlign val="superscript"/>
        <sz val="10"/>
        <color rgb="FFFFFFFF"/>
        <rFont val="Calibri"/>
        <family val="2"/>
        <scheme val="minor"/>
      </rPr>
      <t xml:space="preserve"> 1</t>
    </r>
  </si>
  <si>
    <t>(G) = (E) * (F)</t>
  </si>
  <si>
    <r>
      <rPr>
        <vertAlign val="superscript"/>
        <sz val="10"/>
        <color theme="1"/>
        <rFont val="Calibri"/>
        <family val="2"/>
        <scheme val="minor"/>
      </rPr>
      <t>7</t>
    </r>
    <r>
      <rPr>
        <sz val="10"/>
        <color theme="1"/>
        <rFont val="Calibri"/>
        <family val="2"/>
        <scheme val="minor"/>
      </rPr>
      <t xml:space="preserve"> - Cost effectiveness impacts are not calculated for Comfort Partners or Other Programs.</t>
    </r>
  </si>
  <si>
    <t>The chart above is reflective of expenditures and savings from NJNG’s approved plan (not reflective of the retail energy targets which is captured in Table 1 - Program Year 2023 Program Results).</t>
  </si>
  <si>
    <t>Annual Forecasted
Participants</t>
  </si>
  <si>
    <t>Table 5 - Sector-Level Energy Savings</t>
  </si>
  <si>
    <t>Annual Target
Retail Savings (Dth)</t>
  </si>
  <si>
    <r>
      <t xml:space="preserve">Comfort Partners </t>
    </r>
    <r>
      <rPr>
        <vertAlign val="superscript"/>
        <sz val="10"/>
        <color theme="1"/>
        <rFont val="Calibri"/>
        <family val="2"/>
        <scheme val="minor"/>
      </rPr>
      <t>2</t>
    </r>
  </si>
  <si>
    <r>
      <t xml:space="preserve">Capital Costs </t>
    </r>
    <r>
      <rPr>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</si>
  <si>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 PY1 budget for Capital Cost was $1.3M. At PY1-Q4 $823K (61%) was spent. $527K remained, which carried over and became PY2 full year budget.</t>
    </r>
  </si>
  <si>
    <t>For Period Ending PY23Q4</t>
  </si>
  <si>
    <t>Annual Forecasted
Participation Number</t>
  </si>
  <si>
    <r>
      <t xml:space="preserve">Forecasted Annual
Program Costs </t>
    </r>
    <r>
      <rPr>
        <vertAlign val="superscript"/>
        <sz val="9"/>
        <color rgb="FFFFFFFF"/>
        <rFont val="Calibri"/>
        <family val="2"/>
        <scheme val="minor"/>
      </rPr>
      <t>1</t>
    </r>
    <r>
      <rPr>
        <sz val="9"/>
        <color indexed="9"/>
        <rFont val="Calibri"/>
        <family val="2"/>
        <scheme val="minor"/>
      </rPr>
      <t xml:space="preserve">
($000)</t>
    </r>
  </si>
  <si>
    <t>Current Quarter
Lifetime Retail Savings
(Dth)</t>
  </si>
  <si>
    <r>
      <rPr>
        <vertAlign val="superscript"/>
        <sz val="10"/>
        <color theme="1"/>
        <rFont val="Calibri"/>
        <family val="2"/>
        <scheme val="minor"/>
      </rPr>
      <t>2</t>
    </r>
    <r>
      <rPr>
        <sz val="10"/>
        <color theme="1"/>
        <rFont val="Calibri"/>
        <family val="2"/>
        <scheme val="minor"/>
      </rPr>
      <t xml:space="preserve"> - Behavioral lifetime retail savings (Dth) were calculated utilizing useful life of 2.1 years.</t>
    </r>
  </si>
  <si>
    <r>
      <t xml:space="preserve">Behavioral </t>
    </r>
    <r>
      <rPr>
        <vertAlign val="superscript"/>
        <sz val="11"/>
        <color theme="1"/>
        <rFont val="Calibri"/>
        <family val="2"/>
      </rPr>
      <t>2</t>
    </r>
  </si>
  <si>
    <t>Multi-family Program</t>
  </si>
  <si>
    <r>
      <rPr>
        <vertAlign val="superscript"/>
        <sz val="11"/>
        <color theme="1"/>
        <rFont val="Calibri"/>
        <family val="2"/>
      </rPr>
      <t>2</t>
    </r>
    <r>
      <rPr>
        <sz val="11"/>
        <color theme="1"/>
        <rFont val="Calibri"/>
        <family val="2"/>
      </rPr>
      <t xml:space="preserve"> - Wave of LMI treatment group participants.</t>
    </r>
  </si>
  <si>
    <r>
      <t xml:space="preserve">Engineered Solutions </t>
    </r>
    <r>
      <rPr>
        <vertAlign val="superscript"/>
        <sz val="11"/>
        <color theme="1"/>
        <rFont val="Calibri"/>
        <family val="2"/>
        <scheme val="minor"/>
      </rPr>
      <t>2</t>
    </r>
  </si>
  <si>
    <r>
      <t xml:space="preserve">2021 </t>
    </r>
    <r>
      <rPr>
        <vertAlign val="superscript"/>
        <sz val="11"/>
        <rFont val="Calibri"/>
        <family val="2"/>
        <scheme val="minor"/>
      </rPr>
      <t>3</t>
    </r>
  </si>
  <si>
    <r>
      <rPr>
        <vertAlign val="superscript"/>
        <sz val="11"/>
        <color theme="1"/>
        <rFont val="Calibri"/>
        <family val="2"/>
        <scheme val="minor"/>
      </rPr>
      <t>3</t>
    </r>
    <r>
      <rPr>
        <sz val="11"/>
        <color theme="1"/>
        <rFont val="Calibri"/>
        <family val="2"/>
        <scheme val="minor"/>
      </rPr>
      <t xml:space="preserve"> - Adjusted retail sales for 2021 to match actuals, previous quarterly reports (PY1 Q1-Q2-Q3) reflected estimates.</t>
    </r>
  </si>
  <si>
    <r>
      <rPr>
        <vertAlign val="superscript"/>
        <sz val="10"/>
        <color theme="1"/>
        <rFont val="Calibri"/>
        <family val="2"/>
        <scheme val="minor"/>
      </rPr>
      <t>1</t>
    </r>
    <r>
      <rPr>
        <sz val="10"/>
        <color theme="1"/>
        <rFont val="Calibri"/>
        <family val="2"/>
        <scheme val="minor"/>
      </rPr>
      <t xml:space="preserve"> - These numbers are totals across all programs within a sector. Appendix B shows the participation results for individual programs or offerings.</t>
    </r>
  </si>
  <si>
    <t>N/A - No other major program changes were implemented during PY23.</t>
  </si>
  <si>
    <r>
      <t>Behavioral</t>
    </r>
    <r>
      <rPr>
        <vertAlign val="superscript"/>
        <sz val="11"/>
        <color theme="1"/>
        <rFont val="Calibri"/>
        <family val="2"/>
        <scheme val="minor"/>
      </rPr>
      <t xml:space="preserve"> 2</t>
    </r>
  </si>
  <si>
    <r>
      <rPr>
        <vertAlign val="superscript"/>
        <sz val="10"/>
        <color theme="1"/>
        <rFont val="Calibri"/>
        <family val="2"/>
        <scheme val="minor"/>
      </rPr>
      <t>3</t>
    </r>
    <r>
      <rPr>
        <sz val="10"/>
        <color theme="1"/>
        <rFont val="Calibri"/>
        <family val="2"/>
        <scheme val="minor"/>
      </rPr>
      <t xml:space="preserve"> - Actual expenditures were directly related to Engineered Solutions progress payments.</t>
    </r>
  </si>
  <si>
    <r>
      <t xml:space="preserve">Engineered Solutions </t>
    </r>
    <r>
      <rPr>
        <vertAlign val="superscript"/>
        <sz val="11"/>
        <color theme="1"/>
        <rFont val="Calibri"/>
        <family val="2"/>
        <scheme val="minor"/>
      </rPr>
      <t>3</t>
    </r>
  </si>
  <si>
    <r>
      <t xml:space="preserve">Home Performance with Energy Star * </t>
    </r>
    <r>
      <rPr>
        <vertAlign val="superscript"/>
        <sz val="11"/>
        <color theme="1"/>
        <rFont val="Calibri"/>
        <family val="2"/>
        <scheme val="minor"/>
      </rPr>
      <t>4</t>
    </r>
  </si>
  <si>
    <r>
      <rPr>
        <vertAlign val="superscript"/>
        <sz val="11"/>
        <color theme="1"/>
        <rFont val="Calibri"/>
        <family val="2"/>
        <scheme val="minor"/>
      </rPr>
      <t>2</t>
    </r>
    <r>
      <rPr>
        <sz val="11"/>
        <color theme="1"/>
        <rFont val="Calibri"/>
        <family val="2"/>
        <scheme val="minor"/>
      </rPr>
      <t xml:space="preserve"> - Expenditures for Engineered Solutions will not be reflected in this table until the completion of the project(s), which is when energy savings are claimed.</t>
    </r>
  </si>
  <si>
    <r>
      <t xml:space="preserve">Net Present Value of Utility Cost Test Net Benefits ($) </t>
    </r>
    <r>
      <rPr>
        <vertAlign val="superscript"/>
        <sz val="10"/>
        <color theme="1"/>
        <rFont val="Calibri"/>
        <family val="2"/>
        <scheme val="minor"/>
      </rPr>
      <t>7</t>
    </r>
  </si>
  <si>
    <r>
      <rPr>
        <vertAlign val="superscript"/>
        <sz val="10"/>
        <color theme="1"/>
        <rFont val="Calibri"/>
        <family val="2"/>
        <scheme val="minor"/>
      </rPr>
      <t>8</t>
    </r>
    <r>
      <rPr>
        <sz val="10"/>
        <color theme="1"/>
        <rFont val="Calibri"/>
        <family val="2"/>
        <scheme val="minor"/>
      </rPr>
      <t xml:space="preserve"> - Other Programs includes Company-specific programs that are not part of the Clean Energy Act (CEA) energy efficiency programs, such as legacy programs and pilots. While NJNG has legacy programs that are expected to contribute to reported savings in PY23 and PY24, all legacy program projects that closed within PY23 to date reflected the complementary efforts with the NJCEP programs. Accordingly, NJNG is not recording any savings for those legacy programs here. Future years will only reflect savings from legacy programs that do not have an overlap with NJCEP, primarily Engineered Solutions.</t>
    </r>
  </si>
  <si>
    <r>
      <t xml:space="preserve">Other Programs Plan
Year Results </t>
    </r>
    <r>
      <rPr>
        <b/>
        <vertAlign val="superscript"/>
        <sz val="10"/>
        <color rgb="FFFFFFFF"/>
        <rFont val="Calibri"/>
        <family val="2"/>
        <scheme val="minor"/>
      </rPr>
      <t>8</t>
    </r>
  </si>
  <si>
    <t>Territory-Level Benchmarks</t>
  </si>
  <si>
    <r>
      <t xml:space="preserve">Overburdened </t>
    </r>
    <r>
      <rPr>
        <b/>
        <vertAlign val="superscript"/>
        <sz val="11"/>
        <color theme="0"/>
        <rFont val="Calibri"/>
        <family val="2"/>
      </rPr>
      <t>1</t>
    </r>
  </si>
  <si>
    <t>Non-Overburdened</t>
  </si>
  <si>
    <t>Total</t>
  </si>
  <si>
    <r>
      <t xml:space="preserve">Ratio </t>
    </r>
    <r>
      <rPr>
        <b/>
        <vertAlign val="superscript"/>
        <sz val="11"/>
        <color theme="0"/>
        <rFont val="Calibri"/>
        <family val="2"/>
      </rPr>
      <t>2</t>
    </r>
  </si>
  <si>
    <r>
      <t xml:space="preserve"># of Household Accounts </t>
    </r>
    <r>
      <rPr>
        <vertAlign val="superscript"/>
        <sz val="11"/>
        <color theme="1"/>
        <rFont val="Calibri"/>
        <family val="2"/>
      </rPr>
      <t>3</t>
    </r>
  </si>
  <si>
    <r>
      <t xml:space="preserve"># of Large Commercial Accounts </t>
    </r>
    <r>
      <rPr>
        <vertAlign val="superscript"/>
        <sz val="11"/>
        <color theme="1"/>
        <rFont val="Calibri"/>
        <family val="2"/>
      </rPr>
      <t>3</t>
    </r>
  </si>
  <si>
    <r>
      <t xml:space="preserve"># of Small Commercial Accounts </t>
    </r>
    <r>
      <rPr>
        <vertAlign val="superscript"/>
        <sz val="11"/>
        <color theme="1"/>
        <rFont val="Calibri"/>
        <family val="2"/>
      </rPr>
      <t>3</t>
    </r>
  </si>
  <si>
    <t>Totals</t>
  </si>
  <si>
    <t>Household Accounts - Annual Energy</t>
  </si>
  <si>
    <t>Large Commercial Accounts - Annual Energy</t>
  </si>
  <si>
    <t>Small Commercial Accounts - Annual Energy</t>
  </si>
  <si>
    <r>
      <t xml:space="preserve">Totals (Therms) </t>
    </r>
    <r>
      <rPr>
        <b/>
        <vertAlign val="superscript"/>
        <sz val="11"/>
        <color theme="1"/>
        <rFont val="Calibri"/>
        <family val="2"/>
      </rPr>
      <t>4</t>
    </r>
  </si>
  <si>
    <r>
      <t xml:space="preserve">Totals (Dth) </t>
    </r>
    <r>
      <rPr>
        <b/>
        <vertAlign val="superscript"/>
        <sz val="11"/>
        <color theme="1"/>
        <rFont val="Calibri"/>
        <family val="2"/>
      </rPr>
      <t>4</t>
    </r>
  </si>
  <si>
    <r>
      <t xml:space="preserve">Table 7 - Equity Performance </t>
    </r>
    <r>
      <rPr>
        <vertAlign val="superscript"/>
        <sz val="11"/>
        <color rgb="FF000000"/>
        <rFont val="Calibri"/>
        <family val="2"/>
        <scheme val="minor"/>
      </rPr>
      <t>7</t>
    </r>
  </si>
  <si>
    <t>Sub-Program or Offering</t>
  </si>
  <si>
    <r>
      <t xml:space="preserve">Residential - Efficient Products </t>
    </r>
    <r>
      <rPr>
        <vertAlign val="superscript"/>
        <sz val="11"/>
        <color theme="1"/>
        <rFont val="Calibri"/>
        <family val="2"/>
      </rPr>
      <t>5</t>
    </r>
  </si>
  <si>
    <t>Core</t>
  </si>
  <si>
    <t>Total Efficient Products Participation</t>
  </si>
  <si>
    <t>Residential - Existing Homes</t>
  </si>
  <si>
    <t>Home Performance with Energy Star</t>
  </si>
  <si>
    <t>Additional</t>
  </si>
  <si>
    <t>Total Residential Participation</t>
  </si>
  <si>
    <t>Total Business Participation</t>
  </si>
  <si>
    <t>Total Multi-family Participation</t>
  </si>
  <si>
    <t>Total Multifamily</t>
  </si>
  <si>
    <r>
      <t xml:space="preserve">Total Core Participation </t>
    </r>
    <r>
      <rPr>
        <b/>
        <vertAlign val="superscript"/>
        <sz val="11"/>
        <color theme="1"/>
        <rFont val="Calibri"/>
        <family val="2"/>
      </rPr>
      <t>6</t>
    </r>
  </si>
  <si>
    <r>
      <t xml:space="preserve">Total Additional Participation </t>
    </r>
    <r>
      <rPr>
        <b/>
        <vertAlign val="superscript"/>
        <sz val="11"/>
        <color theme="1"/>
        <rFont val="Calibri"/>
        <family val="2"/>
      </rPr>
      <t>6</t>
    </r>
  </si>
  <si>
    <r>
      <t xml:space="preserve">TOTAL PARTICIPATION </t>
    </r>
    <r>
      <rPr>
        <b/>
        <vertAlign val="superscript"/>
        <sz val="11"/>
        <color theme="1"/>
        <rFont val="Calibri"/>
        <family val="2"/>
      </rPr>
      <t>6</t>
    </r>
  </si>
  <si>
    <t>Annual Energy Savings (Dth)</t>
  </si>
  <si>
    <t>Total Efficient Products Annual Energy Savings (Dth)</t>
  </si>
  <si>
    <t>Total Residential Annual Energy Savings (Dth)</t>
  </si>
  <si>
    <t>Total Business Annual Energy Savings (Dth)</t>
  </si>
  <si>
    <t>Total Multi-family Annual Energy Savings (Dth)</t>
  </si>
  <si>
    <r>
      <t xml:space="preserve">Total Core Annual Energy Savings </t>
    </r>
    <r>
      <rPr>
        <b/>
        <vertAlign val="superscript"/>
        <sz val="11"/>
        <color theme="1"/>
        <rFont val="Calibri"/>
        <family val="2"/>
      </rPr>
      <t>6</t>
    </r>
  </si>
  <si>
    <r>
      <t xml:space="preserve">Total Additional Annual Energy Savings </t>
    </r>
    <r>
      <rPr>
        <b/>
        <vertAlign val="superscript"/>
        <sz val="11"/>
        <color theme="1"/>
        <rFont val="Calibri"/>
        <family val="2"/>
      </rPr>
      <t>6</t>
    </r>
  </si>
  <si>
    <r>
      <t xml:space="preserve">TOTAL ANNUAL ENERGY SAVINGS </t>
    </r>
    <r>
      <rPr>
        <b/>
        <vertAlign val="superscript"/>
        <sz val="11"/>
        <color theme="1"/>
        <rFont val="Calibri"/>
        <family val="2"/>
      </rPr>
      <t>6</t>
    </r>
  </si>
  <si>
    <t>Lifetime Energy Savings (Dth)</t>
  </si>
  <si>
    <t>Total Efficient Products Lifetime Energy Savings (Dth)</t>
  </si>
  <si>
    <t>Total Residential Lifetime Energy Savings (Dth)</t>
  </si>
  <si>
    <t>Total Business Lifetime Energy Savings (Dth)</t>
  </si>
  <si>
    <t>Total Multi-family Lifetime Energy Savings (Dth)</t>
  </si>
  <si>
    <r>
      <t xml:space="preserve">Total Core Lifetime Energy Savings </t>
    </r>
    <r>
      <rPr>
        <b/>
        <vertAlign val="superscript"/>
        <sz val="11"/>
        <color theme="1"/>
        <rFont val="Calibri"/>
        <family val="2"/>
      </rPr>
      <t>6</t>
    </r>
  </si>
  <si>
    <r>
      <t xml:space="preserve">Total Additional Lifetime Energy Savings </t>
    </r>
    <r>
      <rPr>
        <b/>
        <vertAlign val="superscript"/>
        <sz val="11"/>
        <color theme="1"/>
        <rFont val="Calibri"/>
        <family val="2"/>
      </rPr>
      <t>6</t>
    </r>
  </si>
  <si>
    <r>
      <t xml:space="preserve">TOTAL LIFETIME ENERGY SAVINGS </t>
    </r>
    <r>
      <rPr>
        <b/>
        <vertAlign val="superscript"/>
        <sz val="11"/>
        <color theme="1"/>
        <rFont val="Calibri"/>
        <family val="2"/>
      </rPr>
      <t>6</t>
    </r>
  </si>
  <si>
    <r>
      <t xml:space="preserve">Quarter
Ratio </t>
    </r>
    <r>
      <rPr>
        <b/>
        <vertAlign val="superscript"/>
        <sz val="11"/>
        <color rgb="FFFFFFFF"/>
        <rFont val="Calibri"/>
        <family val="2"/>
      </rPr>
      <t>2</t>
    </r>
  </si>
  <si>
    <r>
      <t xml:space="preserve">YTD
Ratio </t>
    </r>
    <r>
      <rPr>
        <b/>
        <vertAlign val="superscript"/>
        <sz val="11"/>
        <color rgb="FFFFFFFF"/>
        <rFont val="Calibri"/>
        <family val="2"/>
      </rPr>
      <t>2</t>
    </r>
  </si>
  <si>
    <r>
      <t xml:space="preserve">YTD
Overburdened </t>
    </r>
    <r>
      <rPr>
        <b/>
        <vertAlign val="superscript"/>
        <sz val="11"/>
        <color rgb="FFFFFFFF"/>
        <rFont val="Calibri"/>
        <family val="2"/>
      </rPr>
      <t>1</t>
    </r>
  </si>
  <si>
    <t>YTD
Non-Overburdened</t>
  </si>
  <si>
    <t>Multi-family HPwES</t>
  </si>
  <si>
    <r>
      <t xml:space="preserve">Direct Install * </t>
    </r>
    <r>
      <rPr>
        <vertAlign val="superscript"/>
        <sz val="11"/>
        <color theme="1"/>
        <rFont val="Calibri"/>
        <family val="2"/>
        <scheme val="minor"/>
      </rPr>
      <t>4</t>
    </r>
  </si>
  <si>
    <t>Type of Sub-Program/Offering</t>
  </si>
  <si>
    <r>
      <rPr>
        <vertAlign val="superscript"/>
        <sz val="10"/>
        <color theme="1"/>
        <rFont val="Calibri"/>
        <family val="2"/>
        <scheme val="minor"/>
      </rPr>
      <t>1</t>
    </r>
    <r>
      <rPr>
        <sz val="10"/>
        <color theme="1"/>
        <rFont val="Calibri"/>
        <family val="2"/>
        <scheme val="minor"/>
      </rPr>
      <t xml:space="preserve"> -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</si>
  <si>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t xml:space="preserve">5 - </t>
    </r>
    <r>
      <rPr>
        <sz val="10"/>
        <color theme="1"/>
        <rFont val="Calibri"/>
        <family val="2"/>
        <scheme val="minor"/>
      </rPr>
      <t>Efficient Products Program, Lighting participants represent sales of products originating from stores located within an Overburdened Community. This metric is not intended to identify individual participants who reside in Overburdened Community, but rather the proportion of retail lighting sales stemming from locations serving Overburdened Communities aligned to BPU Staff’s modifications.</t>
    </r>
  </si>
  <si>
    <r>
      <t>7</t>
    </r>
    <r>
      <rPr>
        <sz val="10"/>
        <color rgb="FF000000"/>
        <rFont val="Calibri"/>
        <family val="2"/>
        <scheme val="minor"/>
      </rPr>
      <t xml:space="preserve"> - The 2020 census data was used for PY2-Q3. Previous quarterly reports (PY1 Q1-Q2-Q3-Q4 and PY2 Q1-Q2) reflected 2019 census data.</t>
    </r>
  </si>
  <si>
    <r>
      <t>8</t>
    </r>
    <r>
      <rPr>
        <sz val="10"/>
        <color rgb="FF000000"/>
        <rFont val="Calibri"/>
        <family val="2"/>
        <scheme val="minor"/>
      </rPr>
      <t xml:space="preserve"> - Appliance Rebates - Washer/Dryers subprogram resulted in negative savings (current quarter and lifetime) as a result of updating our tracking system to the FY2021 Protocol from FY2020 (specific to washers). This had no impact on participant data.</t>
    </r>
  </si>
  <si>
    <r>
      <t xml:space="preserve">Quarter
Overburdened </t>
    </r>
    <r>
      <rPr>
        <b/>
        <vertAlign val="superscript"/>
        <sz val="11"/>
        <color rgb="FFFFFFFF"/>
        <rFont val="Calibri"/>
        <family val="2"/>
      </rPr>
      <t>1</t>
    </r>
  </si>
  <si>
    <t>1 - Prior quarters within this program year reported on the distribution of community conservation and marketplace kits. However, as a result of the implementation of A-5160, NJNG was no longer able to claim savings for the majority of the energy saving measures in the kits because of the increased efficiency standard and the inability to identify the current condition in the customers home for these products. This effectively eliminated NJNG’s ability to claim savings for community conservation and marketplace kits based on the mix of products. Accordingly, NJNG has currently halted distribution of these kits.</t>
  </si>
  <si>
    <t>Portfolio</t>
  </si>
  <si>
    <t>Quarter 
Non-Overburdened</t>
  </si>
  <si>
    <r>
      <t xml:space="preserve">Others (Online Marketplace &amp;
Washers/Dryers </t>
    </r>
    <r>
      <rPr>
        <vertAlign val="superscript"/>
        <sz val="11"/>
        <color theme="1"/>
        <rFont val="Calibri"/>
        <family val="2"/>
      </rPr>
      <t>8</t>
    </r>
    <r>
      <rPr>
        <sz val="11"/>
        <color theme="1"/>
        <rFont val="Calibri"/>
        <family val="2"/>
      </rPr>
      <t>)</t>
    </r>
  </si>
  <si>
    <t>Others (Online Marketplace &amp;
Washers/Dryers)</t>
  </si>
  <si>
    <r>
      <rPr>
        <vertAlign val="superscript"/>
        <sz val="10"/>
        <color theme="1"/>
        <rFont val="Calibri"/>
        <family val="2"/>
        <scheme val="minor"/>
      </rPr>
      <t>4</t>
    </r>
    <r>
      <rPr>
        <sz val="10"/>
        <color theme="1"/>
        <rFont val="Calibri"/>
        <family val="2"/>
        <scheme val="minor"/>
      </rPr>
      <t xml:space="preserve"> - The Home Performance with Energy Star and Direct Install sub-programs resulted in negative savings (current quarter lifetime) as a result of updating our tracking system to re-calculate formulas on certain measures. This had no impact on participant data.</t>
    </r>
  </si>
  <si>
    <t>($000's)</t>
  </si>
  <si>
    <t>Total Budget</t>
  </si>
  <si>
    <t>Total Expenses</t>
  </si>
  <si>
    <t>Peak Demand Electric Savings (kW)</t>
  </si>
  <si>
    <t>Annual Electric Savings  (MWh)</t>
  </si>
  <si>
    <t>Lifetime Electric Savings (MWh)</t>
  </si>
  <si>
    <t>Annual Gas Savings (MMBtu)</t>
  </si>
  <si>
    <t>Lifetime Gas Savings (MMBtu)</t>
  </si>
  <si>
    <r>
      <t xml:space="preserve">ELECTRIC SAVINGS - Installed </t>
    </r>
    <r>
      <rPr>
        <b/>
        <vertAlign val="superscript"/>
        <sz val="11"/>
        <rFont val="Calibri"/>
        <family val="2"/>
        <scheme val="minor"/>
      </rPr>
      <t>1</t>
    </r>
  </si>
  <si>
    <r>
      <t xml:space="preserve">GAS &amp; OTHER FUEL SAVINGS - Installed </t>
    </r>
    <r>
      <rPr>
        <b/>
        <vertAlign val="superscript"/>
        <sz val="11"/>
        <rFont val="Calibri"/>
        <family val="2"/>
        <scheme val="minor"/>
      </rPr>
      <t>1</t>
    </r>
  </si>
  <si>
    <r>
      <rPr>
        <vertAlign val="superscript"/>
        <sz val="11"/>
        <color rgb="FF000000"/>
        <rFont val="Calibri"/>
        <family val="2"/>
      </rPr>
      <t>1</t>
    </r>
    <r>
      <rPr>
        <sz val="11"/>
        <color rgb="FF000000"/>
        <rFont val="Calibri"/>
        <family val="2"/>
      </rPr>
      <t xml:space="preserve"> - All legacy program projects that closed within PY23 to date reflected complementary efforts with the NJCEP programs. Accordingly, NJNG is not recording any savings for those legacy programs in Table 9. Future years will only reflect savings from legacy programs that do not have an overlap with NJCEP, primarily Engineered Solutions.</t>
    </r>
  </si>
  <si>
    <t>Table 9 - Legacy Program Totals</t>
  </si>
  <si>
    <r>
      <rPr>
        <vertAlign val="superscript"/>
        <sz val="11"/>
        <color rgb="FF000000"/>
        <rFont val="Calibri"/>
        <family val="2"/>
      </rPr>
      <t>1</t>
    </r>
    <r>
      <rPr>
        <sz val="11"/>
        <color rgb="FF000000"/>
        <rFont val="Calibri"/>
        <family val="2"/>
      </rPr>
      <t xml:space="preserve"> - Other Programs includes Company-specific programs that are not part of the Clean Energy Act (CEA) energy efficiency programs, such as legacy programs and pilots. While NJNG has legacy programs that are expected to contribute to reported savings in PY24, all legacy program projects that closed within PY23 to date reflected the complementary efforts with the NJCEP programs. Accordingly, NJNG is not recording any savings for those legacy programs in Table 1 (above). Future years will only reflect savings from legacy programs that do not have an overlap with NJCEP, primarily Engineered Solutions.</t>
    </r>
  </si>
  <si>
    <t>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NJ CEP TRM 2022 Addendum (7-21-22) are called the “Secondary Metrics”. The Secondary Metric values are informational for stakeholders to assess program performance under a more current and NJ-specific measure calculation approach and to inform future program design.</t>
  </si>
  <si>
    <t>Figure A-2 - Program Year [2023] Portfolio-Level Lifetime Energy Savings – Primary vs. Secondary Metrics</t>
  </si>
  <si>
    <r>
      <t>Annual Target
Retail Savings
(Dth)</t>
    </r>
    <r>
      <rPr>
        <b/>
        <vertAlign val="superscript"/>
        <sz val="11"/>
        <color indexed="9"/>
        <rFont val="Calibri"/>
        <family val="2"/>
      </rPr>
      <t xml:space="preserve"> </t>
    </r>
    <r>
      <rPr>
        <b/>
        <vertAlign val="superscript"/>
        <sz val="11"/>
        <color theme="1"/>
        <rFont val="Calibri"/>
        <family val="2"/>
        <scheme val="minor"/>
      </rPr>
      <t>2</t>
    </r>
  </si>
  <si>
    <t>Figure A-1 - Program Year [2023] Portfolio-Level Annual Energy Savings – Primary vs. Secondary Metrics</t>
  </si>
  <si>
    <t>Participant Cost Test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</si>
</sst>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0_);_(* \(#,##0.0000\);_(* &quot;-&quot;????_);_(@_)"/>
    <numFmt numFmtId="168" formatCode="_(* #,##0.00_);_(* \(#,##0.00\);_(* &quot;-&quot;_);_(@_)"/>
    <numFmt numFmtId="169" formatCode="_(* #,##0.0_);_(* \(#,##0.0\);_(* &quot;-&quot;?_);_(@_)"/>
    <numFmt numFmtId="170" formatCode="0.0"/>
    <numFmt numFmtId="171" formatCode="0.00000000"/>
    <numFmt numFmtId="172" formatCode="_(* #,##0.00_);_(* \(#,##0.00\);_(* &quot;-&quot;?_);_(@_)"/>
  </numFmts>
  <fonts count="7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sz val="11"/>
      <name val="Calibri"/>
      <family val="2"/>
      <scheme val="minor"/>
    </font>
    <font>
      <b/>
      <sz val="18"/>
      <color rgb="FFFFFFFF"/>
      <name val="Calibri"/>
      <family val="2"/>
      <scheme val="minor"/>
    </font>
    <font>
      <sz val="10"/>
      <color rgb="FF000000"/>
      <name val="Arial"/>
      <family val="2"/>
    </font>
    <font>
      <sz val="8"/>
      <name val="Calibri"/>
      <family val="2"/>
      <scheme val="minor"/>
    </font>
    <font>
      <vertAlign val="superscript"/>
      <sz val="11"/>
      <color theme="1"/>
      <name val="Calibri"/>
      <family val="2"/>
      <scheme val="minor"/>
    </font>
    <font>
      <sz val="11"/>
      <name val="Arial Black"/>
      <family val="2"/>
    </font>
    <font>
      <sz val="10"/>
      <name val="Arial"/>
      <family val="2"/>
    </font>
    <font>
      <sz val="12"/>
      <color theme="1"/>
      <name val="Calibri"/>
      <family val="2"/>
      <scheme val="minor"/>
    </font>
    <font>
      <sz val="10"/>
      <color rgb="FF000000"/>
      <name val="Calibri"/>
      <family val="2"/>
      <scheme val="minor"/>
    </font>
    <font>
      <sz val="11"/>
      <color theme="1"/>
      <name val="Arial"/>
      <family val="2"/>
    </font>
    <font>
      <strike/>
      <sz val="11"/>
      <color theme="1"/>
      <name val="Calibri"/>
      <family val="2"/>
      <scheme val="minor"/>
    </font>
    <font>
      <b/>
      <sz val="10"/>
      <name val="Arial"/>
      <family val="2"/>
    </font>
    <font>
      <b/>
      <i/>
      <sz val="11"/>
      <color theme="1"/>
      <name val="Calibri"/>
      <family val="2"/>
      <scheme val="minor"/>
    </font>
    <font>
      <b/>
      <sz val="11"/>
      <color indexed="9"/>
      <name val="Calibri"/>
      <family val="2"/>
      <scheme val="minor"/>
    </font>
    <font>
      <b/>
      <vertAlign val="superscript"/>
      <sz val="11"/>
      <color theme="1"/>
      <name val="Calibri"/>
      <family val="2"/>
      <scheme val="minor"/>
    </font>
    <font>
      <b/>
      <sz val="11"/>
      <color theme="1"/>
      <name val="Calibri"/>
      <family val="2"/>
    </font>
    <font>
      <sz val="11"/>
      <color theme="1"/>
      <name val="Calibri"/>
      <family val="2"/>
    </font>
    <font>
      <sz val="11"/>
      <name val="Calibri"/>
      <family val="2"/>
    </font>
    <font>
      <sz val="11"/>
      <color rgb="FF000000"/>
      <name val="Calibri"/>
      <family val="2"/>
    </font>
    <font>
      <sz val="11"/>
      <color indexed="9"/>
      <name val="Calibri"/>
      <family val="2"/>
    </font>
    <font>
      <b/>
      <sz val="11"/>
      <color indexed="9"/>
      <name val="Calibri"/>
      <family val="2"/>
    </font>
    <font>
      <vertAlign val="superscript"/>
      <sz val="11"/>
      <color theme="1"/>
      <name val="Calibri"/>
      <family val="2"/>
    </font>
    <font>
      <sz val="11"/>
      <color indexed="8"/>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DUTCH"/>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font>
    <font>
      <b/>
      <sz val="14"/>
      <name val="Calibri"/>
      <family val="2"/>
    </font>
    <font>
      <b/>
      <sz val="11"/>
      <color theme="0"/>
      <name val="Calibri"/>
      <family val="2"/>
    </font>
    <font>
      <b/>
      <vertAlign val="superscript"/>
      <sz val="11"/>
      <color rgb="FFFFFFFF"/>
      <name val="Calibri"/>
      <family val="2"/>
    </font>
    <font>
      <vertAlign val="superscript"/>
      <sz val="10"/>
      <color theme="1"/>
      <name val="Calibri"/>
      <family val="2"/>
      <scheme val="minor"/>
    </font>
    <font>
      <sz val="10"/>
      <color theme="1"/>
      <name val="Calibri"/>
      <family val="2"/>
      <scheme val="minor"/>
    </font>
    <font>
      <vertAlign val="superscript"/>
      <sz val="11"/>
      <name val="Calibri"/>
      <family val="2"/>
    </font>
    <font>
      <b/>
      <vertAlign val="superscript"/>
      <sz val="11"/>
      <name val="Calibri"/>
      <family val="2"/>
      <scheme val="minor"/>
    </font>
    <font>
      <sz val="11"/>
      <color rgb="FF000000"/>
      <name val="Calibri"/>
      <family val="2"/>
      <scheme val="minor"/>
    </font>
    <font>
      <vertAlign val="superscript"/>
      <sz val="11"/>
      <color rgb="FF000000"/>
      <name val="Calibri"/>
      <family val="2"/>
      <scheme val="minor"/>
    </font>
    <font>
      <b/>
      <vertAlign val="superscript"/>
      <sz val="11"/>
      <color indexed="9"/>
      <name val="Calibri"/>
      <family val="2"/>
    </font>
    <font>
      <b/>
      <sz val="11"/>
      <color rgb="FFFFFFFF"/>
      <name val="Calibri"/>
      <family val="2"/>
    </font>
    <font>
      <b/>
      <sz val="10"/>
      <color indexed="9"/>
      <name val="Calibri"/>
      <family val="2"/>
      <scheme val="minor"/>
    </font>
    <font>
      <sz val="10"/>
      <color theme="0"/>
      <name val="Calibri"/>
      <family val="2"/>
      <scheme val="minor"/>
    </font>
    <font>
      <vertAlign val="superscript"/>
      <sz val="10"/>
      <color theme="0"/>
      <name val="Calibri"/>
      <family val="2"/>
      <scheme val="minor"/>
    </font>
    <font>
      <b/>
      <vertAlign val="superscript"/>
      <sz val="10"/>
      <color indexed="9"/>
      <name val="Calibri"/>
      <family val="2"/>
      <scheme val="minor"/>
    </font>
    <font>
      <b/>
      <sz val="10"/>
      <color theme="0"/>
      <name val="Calibri"/>
      <family val="2"/>
      <scheme val="minor"/>
    </font>
    <font>
      <b/>
      <sz val="10"/>
      <color theme="1"/>
      <name val="Calibri"/>
      <family val="2"/>
      <scheme val="minor"/>
    </font>
    <font>
      <b/>
      <vertAlign val="superscript"/>
      <sz val="10"/>
      <color theme="0"/>
      <name val="Calibri"/>
      <family val="2"/>
      <scheme val="minor"/>
    </font>
    <font>
      <b/>
      <vertAlign val="superscript"/>
      <sz val="10"/>
      <color rgb="FFFFFFFF"/>
      <name val="Calibri"/>
      <family val="2"/>
      <scheme val="minor"/>
    </font>
    <font>
      <b/>
      <sz val="18"/>
      <color indexed="9"/>
      <name val="Calibri"/>
      <family val="2"/>
    </font>
    <font>
      <b/>
      <sz val="18"/>
      <color indexed="9"/>
      <name val="Calibri"/>
      <family val="2"/>
      <scheme val="minor"/>
    </font>
    <font>
      <vertAlign val="superscript"/>
      <sz val="11"/>
      <color rgb="FF000000"/>
      <name val="Calibri"/>
      <family val="2"/>
    </font>
    <font>
      <sz val="10"/>
      <name val="Calibri"/>
      <family val="2"/>
      <scheme val="minor"/>
    </font>
    <font>
      <vertAlign val="superscript"/>
      <sz val="10"/>
      <name val="Calibri"/>
      <family val="2"/>
      <scheme val="minor"/>
    </font>
    <font>
      <vertAlign val="superscript"/>
      <sz val="9"/>
      <color rgb="FFFFFFFF"/>
      <name val="Calibri"/>
      <family val="2"/>
      <scheme val="minor"/>
    </font>
    <font>
      <vertAlign val="superscript"/>
      <sz val="11"/>
      <name val="Calibri"/>
      <family val="2"/>
      <scheme val="minor"/>
    </font>
    <font>
      <b/>
      <vertAlign val="superscript"/>
      <sz val="11"/>
      <color theme="0"/>
      <name val="Calibri"/>
      <family val="2"/>
    </font>
    <font>
      <b/>
      <vertAlign val="superscript"/>
      <sz val="11"/>
      <color theme="1"/>
      <name val="Calibri"/>
      <family val="2"/>
    </font>
    <font>
      <b/>
      <sz val="14"/>
      <color rgb="FF000000"/>
      <name val="Calibri"/>
      <family val="2"/>
      <scheme val="minor"/>
    </font>
    <font>
      <vertAlign val="superscript"/>
      <sz val="10"/>
      <color rgb="FF000000"/>
      <name val="Calibri"/>
      <family val="2"/>
      <scheme val="minor"/>
    </font>
  </fonts>
  <fills count="45">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3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0.499984740745262"/>
      </right>
      <top style="thin">
        <color theme="1" tint="4.9989318521683403E-2"/>
      </top>
      <bottom style="thin">
        <color theme="1" tint="4.9989318521683403E-2"/>
      </bottom>
      <diagonal/>
    </border>
    <border>
      <left style="thin">
        <color theme="1" tint="0.499984740745262"/>
      </left>
      <right style="thin">
        <color theme="1" tint="0.499984740745262"/>
      </right>
      <top style="thin">
        <color theme="1" tint="4.9989318521683403E-2"/>
      </top>
      <bottom style="thin">
        <color theme="1" tint="4.9989318521683403E-2"/>
      </bottom>
      <diagonal/>
    </border>
    <border>
      <left/>
      <right style="thin">
        <color theme="1" tint="0.499984740745262"/>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tint="0.499984740745262"/>
      </left>
      <right style="thin">
        <color theme="1" tint="0.499984740745262"/>
      </right>
      <top style="thin">
        <color theme="1" tint="4.9989318521683403E-2"/>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medium">
        <color indexed="64"/>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4.9989318521683403E-2"/>
      </bottom>
      <diagonal/>
    </border>
    <border>
      <left/>
      <right style="thin">
        <color theme="1" tint="0.499984740745262"/>
      </right>
      <top style="thin">
        <color theme="1" tint="0.499984740745262"/>
      </top>
      <bottom style="thin">
        <color theme="1" tint="4.9989318521683403E-2"/>
      </bottom>
      <diagonal/>
    </border>
    <border>
      <left style="thin">
        <color theme="1" tint="0.499984740745262"/>
      </left>
      <right/>
      <top style="thin">
        <color theme="1" tint="4.9989318521683403E-2"/>
      </top>
      <bottom style="medium">
        <color indexed="64"/>
      </bottom>
      <diagonal/>
    </border>
    <border>
      <left/>
      <right/>
      <top style="thin">
        <color theme="1" tint="4.9989318521683403E-2"/>
      </top>
      <bottom style="medium">
        <color indexed="64"/>
      </bottom>
      <diagonal/>
    </border>
    <border>
      <left/>
      <right style="thin">
        <color theme="1" tint="0.499984740745262"/>
      </right>
      <top style="thin">
        <color theme="1" tint="4.9989318521683403E-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s>
  <cellStyleXfs count="13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1" fillId="0" borderId="0"/>
    <xf numFmtId="0" fontId="8" fillId="0" borderId="0"/>
    <xf numFmtId="0" fontId="14" fillId="0" borderId="0"/>
    <xf numFmtId="0" fontId="15" fillId="0" borderId="0"/>
    <xf numFmtId="0" fontId="15" fillId="0" borderId="0"/>
    <xf numFmtId="0" fontId="17" fillId="0" borderId="0"/>
    <xf numFmtId="0" fontId="16" fillId="0" borderId="0"/>
    <xf numFmtId="0" fontId="16" fillId="0" borderId="0"/>
    <xf numFmtId="0" fontId="8" fillId="0" borderId="0"/>
    <xf numFmtId="0" fontId="18" fillId="0" borderId="0"/>
    <xf numFmtId="0" fontId="18" fillId="0" borderId="0"/>
    <xf numFmtId="0" fontId="8" fillId="0" borderId="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9" borderId="0" applyNumberFormat="0" applyBorder="0" applyAlignment="0" applyProtection="0"/>
    <xf numFmtId="0" fontId="31" fillId="22" borderId="0" applyNumberFormat="0" applyBorder="0" applyAlignment="0" applyProtection="0"/>
    <xf numFmtId="0" fontId="28" fillId="23"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30" borderId="0" applyNumberFormat="0" applyBorder="0" applyAlignment="0" applyProtection="0"/>
    <xf numFmtId="0" fontId="32" fillId="14" borderId="0" applyNumberFormat="0" applyBorder="0" applyAlignment="0" applyProtection="0"/>
    <xf numFmtId="0" fontId="33" fillId="31" borderId="94" applyNumberFormat="0" applyAlignment="0" applyProtection="0"/>
    <xf numFmtId="0" fontId="29" fillId="32" borderId="95" applyNumberFormat="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4" fillId="0" borderId="0" applyNumberFormat="0" applyFill="0" applyBorder="0" applyAlignment="0" applyProtection="0"/>
    <xf numFmtId="0" fontId="35" fillId="15" borderId="0" applyNumberFormat="0" applyBorder="0" applyAlignment="0" applyProtection="0"/>
    <xf numFmtId="0" fontId="36" fillId="0" borderId="96" applyNumberFormat="0" applyFill="0" applyAlignment="0" applyProtection="0"/>
    <xf numFmtId="0" fontId="37" fillId="0" borderId="97" applyNumberFormat="0" applyFill="0" applyAlignment="0" applyProtection="0"/>
    <xf numFmtId="0" fontId="38" fillId="0" borderId="98" applyNumberFormat="0" applyFill="0" applyAlignment="0" applyProtection="0"/>
    <xf numFmtId="0" fontId="38" fillId="0" borderId="0" applyNumberFormat="0" applyFill="0" applyBorder="0" applyAlignment="0" applyProtection="0"/>
    <xf numFmtId="0" fontId="39" fillId="18" borderId="94" applyNumberFormat="0" applyAlignment="0" applyProtection="0"/>
    <xf numFmtId="0" fontId="40" fillId="0" borderId="99" applyNumberFormat="0" applyFill="0" applyAlignment="0" applyProtection="0"/>
    <xf numFmtId="0" fontId="41" fillId="3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4" borderId="100" applyNumberFormat="0" applyFont="0" applyAlignment="0" applyProtection="0"/>
    <xf numFmtId="0" fontId="43" fillId="31" borderId="101" applyNumberFormat="0" applyAlignment="0" applyProtection="0"/>
    <xf numFmtId="0" fontId="44" fillId="0" borderId="0" applyNumberFormat="0" applyFill="0" applyBorder="0" applyAlignment="0" applyProtection="0"/>
    <xf numFmtId="0" fontId="45" fillId="0" borderId="102" applyNumberFormat="0" applyFill="0" applyAlignment="0" applyProtection="0"/>
    <xf numFmtId="0" fontId="46" fillId="0" borderId="0" applyNumberForma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1" fillId="0" borderId="0"/>
    <xf numFmtId="43" fontId="1" fillId="0" borderId="0" applyFont="0" applyFill="0" applyBorder="0" applyAlignment="0" applyProtection="0"/>
    <xf numFmtId="0" fontId="33" fillId="31" borderId="103" applyNumberFormat="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8" fillId="0" borderId="104" applyNumberFormat="0" applyFill="0" applyAlignment="0" applyProtection="0"/>
    <xf numFmtId="0" fontId="39" fillId="18" borderId="103"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4" borderId="105" applyNumberFormat="0" applyFont="0" applyAlignment="0" applyProtection="0"/>
    <xf numFmtId="0" fontId="43" fillId="31" borderId="106" applyNumberFormat="0" applyAlignment="0" applyProtection="0"/>
    <xf numFmtId="0" fontId="45" fillId="0" borderId="107" applyNumberFormat="0" applyFill="0" applyAlignment="0" applyProtection="0"/>
    <xf numFmtId="43" fontId="8" fillId="0" borderId="0" applyFont="0" applyFill="0" applyBorder="0" applyAlignment="0" applyProtection="0"/>
    <xf numFmtId="0" fontId="38" fillId="0" borderId="104" applyNumberFormat="0" applyFill="0" applyAlignment="0" applyProtection="0"/>
    <xf numFmtId="0" fontId="38" fillId="0" borderId="104" applyNumberFormat="0" applyFill="0" applyAlignment="0" applyProtection="0"/>
    <xf numFmtId="0" fontId="45" fillId="0" borderId="107" applyNumberFormat="0" applyFill="0" applyAlignment="0" applyProtection="0"/>
    <xf numFmtId="0" fontId="43" fillId="31" borderId="106" applyNumberFormat="0" applyAlignment="0" applyProtection="0"/>
    <xf numFmtId="0" fontId="8" fillId="34" borderId="105" applyNumberFormat="0" applyFont="0" applyAlignment="0" applyProtection="0"/>
    <xf numFmtId="0" fontId="39" fillId="18" borderId="103" applyNumberFormat="0" applyAlignment="0" applyProtection="0"/>
    <xf numFmtId="0" fontId="33" fillId="31" borderId="103" applyNumberForma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8" fillId="0" borderId="0">
      <alignment vertical="top"/>
    </xf>
    <xf numFmtId="0" fontId="1" fillId="0" borderId="0"/>
  </cellStyleXfs>
  <cellXfs count="758">
    <xf numFmtId="0" fontId="0" fillId="0" borderId="0" xfId="0"/>
    <xf numFmtId="164" fontId="0" fillId="0" borderId="0" xfId="1" applyNumberFormat="1" applyFont="1"/>
    <xf numFmtId="43" fontId="0" fillId="0" borderId="0" xfId="1" applyFont="1"/>
    <xf numFmtId="9" fontId="0" fillId="0" borderId="0" xfId="3" applyFont="1"/>
    <xf numFmtId="0" fontId="4" fillId="0" borderId="0" xfId="0" applyFont="1"/>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20" xfId="0" applyBorder="1"/>
    <xf numFmtId="0" fontId="2" fillId="0" borderId="0" xfId="0" applyFont="1"/>
    <xf numFmtId="0" fontId="0" fillId="0" borderId="18" xfId="0" applyBorder="1"/>
    <xf numFmtId="0" fontId="6" fillId="2" borderId="8" xfId="0" applyFont="1" applyFill="1" applyBorder="1" applyAlignment="1">
      <alignment horizontal="center" vertical="center" wrapText="1"/>
    </xf>
    <xf numFmtId="164" fontId="3" fillId="3" borderId="38" xfId="1" applyNumberFormat="1" applyFont="1" applyFill="1" applyBorder="1" applyAlignment="1"/>
    <xf numFmtId="0" fontId="6" fillId="2" borderId="42" xfId="0" applyFont="1" applyFill="1" applyBorder="1" applyAlignment="1">
      <alignment horizontal="center" vertical="center" wrapText="1"/>
    </xf>
    <xf numFmtId="164" fontId="6" fillId="2" borderId="12" xfId="1"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8" xfId="0" applyFont="1" applyFill="1" applyBorder="1" applyAlignment="1">
      <alignment horizontal="center" vertical="center" wrapText="1"/>
    </xf>
    <xf numFmtId="164" fontId="6" fillId="6" borderId="12" xfId="1" applyNumberFormat="1" applyFont="1" applyFill="1" applyBorder="1" applyAlignment="1">
      <alignment horizontal="center" vertical="center" wrapText="1"/>
    </xf>
    <xf numFmtId="164" fontId="6" fillId="6" borderId="13" xfId="1" applyNumberFormat="1" applyFont="1" applyFill="1" applyBorder="1" applyAlignment="1">
      <alignment horizontal="center" vertical="center" wrapText="1"/>
    </xf>
    <xf numFmtId="164" fontId="6" fillId="2" borderId="31" xfId="1" applyNumberFormat="1" applyFont="1" applyFill="1" applyBorder="1" applyAlignment="1">
      <alignment horizontal="center" vertical="center" wrapText="1"/>
    </xf>
    <xf numFmtId="164" fontId="3" fillId="5" borderId="36" xfId="1" applyNumberFormat="1" applyFont="1" applyFill="1" applyBorder="1" applyAlignment="1"/>
    <xf numFmtId="164" fontId="3" fillId="5" borderId="38" xfId="1" applyNumberFormat="1" applyFont="1" applyFill="1" applyBorder="1" applyAlignment="1"/>
    <xf numFmtId="164" fontId="3" fillId="5" borderId="39" xfId="1" applyNumberFormat="1" applyFont="1" applyFill="1" applyBorder="1" applyAlignment="1"/>
    <xf numFmtId="43" fontId="3" fillId="5" borderId="38" xfId="1" applyFont="1" applyFill="1" applyBorder="1" applyAlignment="1"/>
    <xf numFmtId="0" fontId="3" fillId="3" borderId="33" xfId="0" applyFont="1" applyFill="1" applyBorder="1"/>
    <xf numFmtId="0" fontId="3" fillId="3" borderId="47" xfId="0" applyFont="1" applyFill="1" applyBorder="1"/>
    <xf numFmtId="164" fontId="6" fillId="2" borderId="37" xfId="1" applyNumberFormat="1"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3" borderId="53" xfId="0" applyFont="1" applyFill="1" applyBorder="1"/>
    <xf numFmtId="0" fontId="3" fillId="3" borderId="57" xfId="0" applyFont="1" applyFill="1" applyBorder="1"/>
    <xf numFmtId="0" fontId="3" fillId="3" borderId="59" xfId="0" applyFont="1" applyFill="1" applyBorder="1"/>
    <xf numFmtId="164" fontId="3" fillId="3" borderId="59" xfId="1" applyNumberFormat="1" applyFont="1" applyFill="1" applyBorder="1" applyAlignment="1"/>
    <xf numFmtId="0" fontId="3" fillId="3" borderId="1" xfId="0" applyFont="1" applyFill="1" applyBorder="1"/>
    <xf numFmtId="165" fontId="3" fillId="3" borderId="10" xfId="2" applyNumberFormat="1" applyFont="1" applyFill="1" applyBorder="1"/>
    <xf numFmtId="41" fontId="3" fillId="3" borderId="13" xfId="0" applyNumberFormat="1" applyFont="1" applyFill="1" applyBorder="1"/>
    <xf numFmtId="166" fontId="3" fillId="3" borderId="11" xfId="3" applyNumberFormat="1" applyFont="1" applyFill="1" applyBorder="1"/>
    <xf numFmtId="41" fontId="3" fillId="3" borderId="13" xfId="1" applyNumberFormat="1" applyFont="1" applyFill="1" applyBorder="1" applyAlignment="1"/>
    <xf numFmtId="0" fontId="3" fillId="0" borderId="0" xfId="0" applyFont="1"/>
    <xf numFmtId="0" fontId="4" fillId="0" borderId="0" xfId="0" applyFont="1" applyAlignment="1">
      <alignment horizontal="center" vertical="center"/>
    </xf>
    <xf numFmtId="0" fontId="0" fillId="0" borderId="0" xfId="0" applyAlignment="1">
      <alignment vertical="top"/>
    </xf>
    <xf numFmtId="166" fontId="0" fillId="0" borderId="47" xfId="3" applyNumberFormat="1" applyFont="1" applyFill="1" applyBorder="1" applyAlignment="1">
      <alignment horizontal="right" vertical="top"/>
    </xf>
    <xf numFmtId="165" fontId="0" fillId="0" borderId="21" xfId="2" applyNumberFormat="1" applyFont="1" applyFill="1" applyBorder="1" applyAlignment="1">
      <alignment horizontal="right" vertical="top"/>
    </xf>
    <xf numFmtId="166" fontId="0" fillId="0" borderId="3" xfId="3" applyNumberFormat="1" applyFont="1" applyBorder="1" applyAlignment="1">
      <alignment horizontal="right" vertical="top"/>
    </xf>
    <xf numFmtId="41" fontId="0" fillId="0" borderId="21" xfId="1" applyNumberFormat="1" applyFont="1" applyFill="1" applyBorder="1" applyAlignment="1">
      <alignment horizontal="right" vertical="top"/>
    </xf>
    <xf numFmtId="166" fontId="0" fillId="0" borderId="74" xfId="3" applyNumberFormat="1" applyFont="1" applyBorder="1" applyAlignment="1">
      <alignment horizontal="right" vertical="top"/>
    </xf>
    <xf numFmtId="165" fontId="0" fillId="0" borderId="47" xfId="2" applyNumberFormat="1" applyFont="1" applyBorder="1" applyAlignment="1">
      <alignment horizontal="right" vertical="top"/>
    </xf>
    <xf numFmtId="165" fontId="0" fillId="0" borderId="47" xfId="2" applyNumberFormat="1" applyFont="1" applyFill="1" applyBorder="1" applyAlignment="1">
      <alignment horizontal="right" vertical="top"/>
    </xf>
    <xf numFmtId="41" fontId="0" fillId="0" borderId="47" xfId="1" applyNumberFormat="1" applyFont="1" applyFill="1" applyBorder="1" applyAlignment="1">
      <alignment horizontal="right" vertical="top"/>
    </xf>
    <xf numFmtId="166" fontId="0" fillId="0" borderId="76" xfId="3" applyNumberFormat="1" applyFont="1" applyBorder="1" applyAlignment="1">
      <alignment horizontal="right" vertical="top"/>
    </xf>
    <xf numFmtId="165" fontId="0" fillId="0" borderId="18" xfId="2" applyNumberFormat="1" applyFont="1" applyBorder="1" applyAlignment="1">
      <alignment horizontal="right" vertical="top"/>
    </xf>
    <xf numFmtId="165" fontId="0" fillId="0" borderId="18" xfId="2" applyNumberFormat="1" applyFont="1" applyFill="1" applyBorder="1" applyAlignment="1">
      <alignment horizontal="right" vertical="top"/>
    </xf>
    <xf numFmtId="41" fontId="0" fillId="0" borderId="18" xfId="1" applyNumberFormat="1" applyFont="1" applyFill="1" applyBorder="1" applyAlignment="1">
      <alignment horizontal="right" vertical="top"/>
    </xf>
    <xf numFmtId="166" fontId="0" fillId="0" borderId="18" xfId="3" applyNumberFormat="1" applyFont="1" applyFill="1" applyBorder="1" applyAlignment="1">
      <alignment horizontal="right" vertical="top"/>
    </xf>
    <xf numFmtId="166" fontId="0" fillId="0" borderId="77" xfId="3" applyNumberFormat="1" applyFont="1" applyBorder="1" applyAlignment="1">
      <alignment horizontal="right" vertical="top"/>
    </xf>
    <xf numFmtId="166" fontId="3" fillId="0" borderId="75" xfId="3" applyNumberFormat="1" applyFont="1" applyBorder="1" applyAlignment="1">
      <alignment horizontal="right" vertical="top"/>
    </xf>
    <xf numFmtId="165" fontId="3" fillId="0" borderId="26" xfId="2" applyNumberFormat="1" applyFont="1" applyFill="1" applyBorder="1" applyAlignment="1">
      <alignment horizontal="right" vertical="top"/>
    </xf>
    <xf numFmtId="165" fontId="3" fillId="0" borderId="18" xfId="2" applyNumberFormat="1" applyFont="1" applyFill="1" applyBorder="1" applyAlignment="1">
      <alignment horizontal="right" vertical="top"/>
    </xf>
    <xf numFmtId="166" fontId="3" fillId="0" borderId="51" xfId="3" applyNumberFormat="1" applyFont="1" applyFill="1" applyBorder="1" applyAlignment="1">
      <alignment horizontal="right" vertical="top"/>
    </xf>
    <xf numFmtId="41" fontId="3" fillId="0" borderId="13" xfId="1" applyNumberFormat="1" applyFont="1" applyFill="1" applyBorder="1" applyAlignment="1">
      <alignment horizontal="right" vertical="top"/>
    </xf>
    <xf numFmtId="41" fontId="3" fillId="0" borderId="18" xfId="1" applyNumberFormat="1" applyFont="1" applyFill="1" applyBorder="1" applyAlignment="1">
      <alignment horizontal="right" vertical="top"/>
    </xf>
    <xf numFmtId="41" fontId="3" fillId="0" borderId="28" xfId="1" applyNumberFormat="1" applyFont="1" applyFill="1" applyBorder="1" applyAlignment="1">
      <alignment horizontal="right" vertical="top"/>
    </xf>
    <xf numFmtId="166" fontId="0" fillId="0" borderId="73" xfId="3" applyNumberFormat="1" applyFont="1" applyBorder="1" applyAlignment="1">
      <alignment horizontal="right" vertical="top"/>
    </xf>
    <xf numFmtId="166" fontId="0" fillId="0" borderId="40" xfId="3" applyNumberFormat="1" applyFont="1" applyBorder="1" applyAlignment="1">
      <alignment horizontal="right" vertical="top"/>
    </xf>
    <xf numFmtId="166" fontId="0" fillId="0" borderId="28" xfId="3" applyNumberFormat="1" applyFont="1" applyBorder="1" applyAlignment="1">
      <alignment horizontal="right" vertical="top"/>
    </xf>
    <xf numFmtId="166" fontId="0" fillId="0" borderId="75" xfId="3" applyNumberFormat="1" applyFont="1" applyBorder="1" applyAlignment="1">
      <alignment horizontal="right" vertical="top"/>
    </xf>
    <xf numFmtId="166" fontId="0" fillId="0" borderId="17" xfId="3" applyNumberFormat="1" applyFont="1" applyFill="1" applyBorder="1" applyAlignment="1">
      <alignment horizontal="right" vertical="top"/>
    </xf>
    <xf numFmtId="41" fontId="3" fillId="3" borderId="38" xfId="0" applyNumberFormat="1" applyFont="1" applyFill="1" applyBorder="1" applyAlignment="1">
      <alignment horizontal="right" vertical="top"/>
    </xf>
    <xf numFmtId="166" fontId="3" fillId="3" borderId="58" xfId="3" applyNumberFormat="1" applyFont="1" applyFill="1" applyBorder="1" applyAlignment="1">
      <alignment horizontal="right" vertical="top"/>
    </xf>
    <xf numFmtId="165" fontId="3" fillId="3" borderId="38" xfId="2" applyNumberFormat="1" applyFont="1" applyFill="1" applyBorder="1" applyAlignment="1">
      <alignment horizontal="right" vertical="top"/>
    </xf>
    <xf numFmtId="166" fontId="3" fillId="3" borderId="47" xfId="3" applyNumberFormat="1" applyFont="1" applyFill="1" applyBorder="1" applyAlignment="1">
      <alignment horizontal="right" vertical="top"/>
    </xf>
    <xf numFmtId="41" fontId="3" fillId="3" borderId="38" xfId="1" applyNumberFormat="1" applyFont="1" applyFill="1" applyBorder="1" applyAlignment="1">
      <alignment horizontal="right" vertical="top"/>
    </xf>
    <xf numFmtId="165" fontId="0" fillId="2" borderId="56" xfId="2" applyNumberFormat="1" applyFont="1" applyFill="1" applyBorder="1" applyAlignment="1">
      <alignment horizontal="right" vertical="top" wrapText="1"/>
    </xf>
    <xf numFmtId="165" fontId="0" fillId="2" borderId="8" xfId="2" applyNumberFormat="1" applyFont="1" applyFill="1" applyBorder="1" applyAlignment="1">
      <alignment horizontal="right" vertical="top" wrapText="1"/>
    </xf>
    <xf numFmtId="41" fontId="3" fillId="3" borderId="26" xfId="0" applyNumberFormat="1" applyFont="1" applyFill="1" applyBorder="1" applyAlignment="1">
      <alignment horizontal="right" vertical="top"/>
    </xf>
    <xf numFmtId="0" fontId="3" fillId="3" borderId="18" xfId="0" applyFont="1" applyFill="1" applyBorder="1" applyAlignment="1">
      <alignment horizontal="right" vertical="top"/>
    </xf>
    <xf numFmtId="41" fontId="3" fillId="3" borderId="18" xfId="0" applyNumberFormat="1" applyFont="1" applyFill="1" applyBorder="1" applyAlignment="1">
      <alignment horizontal="right" vertical="top"/>
    </xf>
    <xf numFmtId="0" fontId="3" fillId="3" borderId="28" xfId="0" applyFont="1" applyFill="1" applyBorder="1" applyAlignment="1">
      <alignment horizontal="right" vertical="top"/>
    </xf>
    <xf numFmtId="165" fontId="3" fillId="3" borderId="26" xfId="2" applyNumberFormat="1" applyFont="1" applyFill="1" applyBorder="1" applyAlignment="1">
      <alignment horizontal="right" vertical="top"/>
    </xf>
    <xf numFmtId="165" fontId="3" fillId="3" borderId="18" xfId="2" applyNumberFormat="1" applyFont="1" applyFill="1" applyBorder="1" applyAlignment="1">
      <alignment horizontal="right" vertical="top"/>
    </xf>
    <xf numFmtId="41" fontId="3" fillId="3" borderId="27" xfId="1" applyNumberFormat="1" applyFont="1" applyFill="1" applyBorder="1" applyAlignment="1">
      <alignment horizontal="right" vertical="top"/>
    </xf>
    <xf numFmtId="164" fontId="3" fillId="3" borderId="18" xfId="1" applyNumberFormat="1" applyFont="1" applyFill="1" applyBorder="1" applyAlignment="1">
      <alignment horizontal="right" vertical="top"/>
    </xf>
    <xf numFmtId="41" fontId="3" fillId="3" borderId="18" xfId="1" applyNumberFormat="1" applyFont="1" applyFill="1" applyBorder="1" applyAlignment="1">
      <alignment horizontal="right" vertical="top"/>
    </xf>
    <xf numFmtId="41" fontId="3" fillId="3" borderId="28" xfId="1" applyNumberFormat="1" applyFont="1" applyFill="1" applyBorder="1" applyAlignment="1">
      <alignment horizontal="right" vertical="top"/>
    </xf>
    <xf numFmtId="166" fontId="0" fillId="0" borderId="1" xfId="3" applyNumberFormat="1" applyFont="1" applyBorder="1" applyAlignment="1">
      <alignment horizontal="right" vertical="top"/>
    </xf>
    <xf numFmtId="166" fontId="0" fillId="0" borderId="7" xfId="3" applyNumberFormat="1" applyFont="1" applyBorder="1" applyAlignment="1">
      <alignment horizontal="right" vertical="top"/>
    </xf>
    <xf numFmtId="165" fontId="0" fillId="0" borderId="8" xfId="2" applyNumberFormat="1" applyFont="1" applyFill="1" applyBorder="1" applyAlignment="1">
      <alignment horizontal="right" vertical="top"/>
    </xf>
    <xf numFmtId="41" fontId="0" fillId="0" borderId="8" xfId="1" applyNumberFormat="1" applyFont="1" applyFill="1" applyBorder="1" applyAlignment="1">
      <alignment horizontal="right" vertical="top"/>
    </xf>
    <xf numFmtId="166" fontId="0" fillId="0" borderId="19" xfId="3" applyNumberFormat="1" applyFont="1" applyBorder="1" applyAlignment="1">
      <alignment horizontal="right" vertical="top"/>
    </xf>
    <xf numFmtId="165" fontId="0" fillId="0" borderId="20" xfId="2" applyNumberFormat="1" applyFont="1" applyBorder="1" applyAlignment="1">
      <alignment horizontal="right" vertical="top"/>
    </xf>
    <xf numFmtId="41" fontId="0" fillId="0" borderId="19" xfId="1" applyNumberFormat="1" applyFont="1" applyFill="1" applyBorder="1" applyAlignment="1">
      <alignment horizontal="right" vertical="top"/>
    </xf>
    <xf numFmtId="166" fontId="0" fillId="0" borderId="11" xfId="3" applyNumberFormat="1" applyFont="1" applyBorder="1" applyAlignment="1">
      <alignment horizontal="right" vertical="top"/>
    </xf>
    <xf numFmtId="165" fontId="0" fillId="0" borderId="13" xfId="2" applyNumberFormat="1" applyFont="1" applyFill="1" applyBorder="1" applyAlignment="1">
      <alignment horizontal="right" vertical="top"/>
    </xf>
    <xf numFmtId="165" fontId="0" fillId="0" borderId="13" xfId="2" applyNumberFormat="1" applyFont="1" applyBorder="1" applyAlignment="1">
      <alignment horizontal="right" vertical="top"/>
    </xf>
    <xf numFmtId="41" fontId="0" fillId="0" borderId="13" xfId="1" applyNumberFormat="1" applyFont="1" applyFill="1" applyBorder="1" applyAlignment="1">
      <alignment horizontal="right" vertical="top"/>
    </xf>
    <xf numFmtId="41" fontId="0" fillId="0" borderId="11" xfId="1" applyNumberFormat="1" applyFont="1" applyFill="1" applyBorder="1" applyAlignment="1">
      <alignment horizontal="right" vertical="top"/>
    </xf>
    <xf numFmtId="41" fontId="3" fillId="3" borderId="21" xfId="0" applyNumberFormat="1" applyFont="1" applyFill="1" applyBorder="1" applyAlignment="1">
      <alignment horizontal="right" vertical="top"/>
    </xf>
    <xf numFmtId="165" fontId="0" fillId="2" borderId="33" xfId="2" applyNumberFormat="1" applyFont="1" applyFill="1" applyBorder="1" applyAlignment="1">
      <alignment horizontal="right" vertical="top" wrapText="1"/>
    </xf>
    <xf numFmtId="165" fontId="0" fillId="2" borderId="47" xfId="2" applyNumberFormat="1" applyFont="1" applyFill="1" applyBorder="1" applyAlignment="1">
      <alignment horizontal="right" vertical="top" wrapText="1"/>
    </xf>
    <xf numFmtId="165" fontId="0" fillId="0" borderId="8" xfId="2" applyNumberFormat="1" applyFont="1" applyBorder="1" applyAlignment="1">
      <alignment horizontal="right" vertical="top"/>
    </xf>
    <xf numFmtId="165" fontId="0" fillId="0" borderId="22" xfId="2" applyNumberFormat="1" applyFont="1" applyBorder="1" applyAlignment="1">
      <alignment horizontal="right" vertical="top"/>
    </xf>
    <xf numFmtId="165" fontId="0" fillId="0" borderId="24" xfId="2" applyNumberFormat="1" applyFont="1" applyBorder="1" applyAlignment="1">
      <alignment horizontal="right" vertical="top"/>
    </xf>
    <xf numFmtId="41" fontId="0" fillId="0" borderId="24" xfId="1" applyNumberFormat="1" applyFont="1" applyFill="1" applyBorder="1" applyAlignment="1">
      <alignment horizontal="right" vertical="top"/>
    </xf>
    <xf numFmtId="41" fontId="0" fillId="0" borderId="25" xfId="1" applyNumberFormat="1" applyFont="1" applyFill="1" applyBorder="1" applyAlignment="1">
      <alignment horizontal="right" vertical="top"/>
    </xf>
    <xf numFmtId="165" fontId="0" fillId="0" borderId="36" xfId="2" applyNumberFormat="1" applyFont="1" applyBorder="1" applyAlignment="1">
      <alignment horizontal="right" vertical="top"/>
    </xf>
    <xf numFmtId="165" fontId="0" fillId="0" borderId="38" xfId="2" applyNumberFormat="1" applyFont="1" applyBorder="1" applyAlignment="1">
      <alignment horizontal="right" vertical="top"/>
    </xf>
    <xf numFmtId="41" fontId="0" fillId="0" borderId="38" xfId="1" applyNumberFormat="1" applyFont="1" applyFill="1" applyBorder="1" applyAlignment="1">
      <alignment horizontal="right" vertical="top"/>
    </xf>
    <xf numFmtId="41" fontId="0" fillId="0" borderId="39" xfId="1" applyNumberFormat="1" applyFont="1" applyFill="1" applyBorder="1" applyAlignment="1">
      <alignment horizontal="right" vertical="top"/>
    </xf>
    <xf numFmtId="41" fontId="3" fillId="3" borderId="22" xfId="0" applyNumberFormat="1" applyFont="1" applyFill="1" applyBorder="1" applyAlignment="1">
      <alignment horizontal="right" vertical="top"/>
    </xf>
    <xf numFmtId="41" fontId="3" fillId="3" borderId="24" xfId="0" applyNumberFormat="1" applyFont="1" applyFill="1" applyBorder="1" applyAlignment="1">
      <alignment horizontal="right" vertical="top"/>
    </xf>
    <xf numFmtId="0" fontId="3" fillId="3" borderId="25" xfId="0" applyFont="1" applyFill="1" applyBorder="1" applyAlignment="1">
      <alignment horizontal="right" vertical="top"/>
    </xf>
    <xf numFmtId="165" fontId="3" fillId="3" borderId="22" xfId="2" applyNumberFormat="1" applyFont="1" applyFill="1" applyBorder="1" applyAlignment="1">
      <alignment horizontal="right" vertical="top"/>
    </xf>
    <xf numFmtId="165" fontId="3" fillId="3" borderId="24" xfId="2" applyNumberFormat="1" applyFont="1" applyFill="1" applyBorder="1" applyAlignment="1">
      <alignment horizontal="right" vertical="top"/>
    </xf>
    <xf numFmtId="0" fontId="3" fillId="3" borderId="17" xfId="0" applyFont="1" applyFill="1" applyBorder="1" applyAlignment="1">
      <alignment horizontal="right" vertical="top"/>
    </xf>
    <xf numFmtId="41" fontId="3" fillId="3" borderId="25" xfId="1" applyNumberFormat="1" applyFont="1" applyFill="1" applyBorder="1" applyAlignment="1">
      <alignment horizontal="right" vertical="top"/>
    </xf>
    <xf numFmtId="41" fontId="3" fillId="3" borderId="10" xfId="0" applyNumberFormat="1" applyFont="1" applyFill="1" applyBorder="1" applyAlignment="1">
      <alignment horizontal="right" vertical="top"/>
    </xf>
    <xf numFmtId="41" fontId="3" fillId="3" borderId="13" xfId="0" applyNumberFormat="1" applyFont="1" applyFill="1" applyBorder="1" applyAlignment="1">
      <alignment horizontal="right" vertical="top"/>
    </xf>
    <xf numFmtId="166" fontId="3" fillId="3" borderId="11" xfId="3" applyNumberFormat="1" applyFont="1" applyFill="1" applyBorder="1" applyAlignment="1">
      <alignment horizontal="right" vertical="top"/>
    </xf>
    <xf numFmtId="41" fontId="3" fillId="3" borderId="13" xfId="1" applyNumberFormat="1" applyFont="1" applyFill="1" applyBorder="1" applyAlignment="1">
      <alignment horizontal="right" vertical="top"/>
    </xf>
    <xf numFmtId="41" fontId="3" fillId="3" borderId="11" xfId="1" applyNumberFormat="1" applyFont="1" applyFill="1" applyBorder="1" applyAlignment="1">
      <alignment horizontal="right" vertical="top"/>
    </xf>
    <xf numFmtId="165" fontId="0" fillId="2" borderId="6" xfId="2" applyNumberFormat="1" applyFont="1" applyFill="1" applyBorder="1" applyAlignment="1">
      <alignment horizontal="right" vertical="top" wrapText="1"/>
    </xf>
    <xf numFmtId="164" fontId="0" fillId="0" borderId="0" xfId="1" applyNumberFormat="1" applyFont="1" applyFill="1"/>
    <xf numFmtId="41" fontId="0" fillId="0" borderId="0" xfId="0" applyNumberFormat="1"/>
    <xf numFmtId="165" fontId="3" fillId="3" borderId="12" xfId="2" applyNumberFormat="1" applyFont="1" applyFill="1" applyBorder="1" applyAlignment="1">
      <alignment horizontal="right" vertical="top"/>
    </xf>
    <xf numFmtId="165" fontId="3" fillId="3" borderId="63" xfId="2" applyNumberFormat="1" applyFont="1" applyFill="1" applyBorder="1" applyAlignment="1">
      <alignment horizontal="right" vertical="top"/>
    </xf>
    <xf numFmtId="165" fontId="3" fillId="3" borderId="13" xfId="2" applyNumberFormat="1" applyFont="1" applyFill="1" applyBorder="1" applyAlignment="1">
      <alignment horizontal="right" vertical="top"/>
    </xf>
    <xf numFmtId="166" fontId="0" fillId="0" borderId="79" xfId="3" applyNumberFormat="1" applyFont="1" applyFill="1" applyBorder="1" applyAlignment="1">
      <alignment horizontal="right" vertical="top"/>
    </xf>
    <xf numFmtId="166" fontId="3" fillId="3" borderId="13" xfId="3" applyNumberFormat="1" applyFont="1" applyFill="1" applyBorder="1" applyAlignment="1">
      <alignment horizontal="right" vertical="top"/>
    </xf>
    <xf numFmtId="164" fontId="6" fillId="2" borderId="83" xfId="1" applyNumberFormat="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0" fontId="0" fillId="0" borderId="0" xfId="0" applyAlignment="1">
      <alignment wrapText="1"/>
    </xf>
    <xf numFmtId="0" fontId="19" fillId="0" borderId="0" xfId="0" applyFont="1"/>
    <xf numFmtId="164" fontId="0" fillId="0" borderId="0" xfId="1" applyNumberFormat="1" applyFont="1" applyFill="1" applyBorder="1"/>
    <xf numFmtId="0" fontId="3" fillId="3" borderId="57" xfId="0" applyFont="1" applyFill="1" applyBorder="1" applyAlignment="1">
      <alignment horizontal="center" vertical="center"/>
    </xf>
    <xf numFmtId="0" fontId="3" fillId="3" borderId="61" xfId="0" applyFont="1" applyFill="1" applyBorder="1" applyAlignment="1">
      <alignment horizontal="center" vertical="center"/>
    </xf>
    <xf numFmtId="0" fontId="20" fillId="9" borderId="18" xfId="16" applyFont="1" applyFill="1" applyBorder="1" applyAlignment="1">
      <alignment horizontal="center"/>
    </xf>
    <xf numFmtId="49" fontId="0" fillId="0" borderId="18" xfId="0" applyNumberFormat="1" applyBorder="1"/>
    <xf numFmtId="0" fontId="20" fillId="9" borderId="31" xfId="16" applyFont="1" applyFill="1" applyBorder="1" applyAlignment="1">
      <alignment horizontal="center"/>
    </xf>
    <xf numFmtId="0" fontId="8" fillId="0" borderId="18" xfId="16" applyBorder="1"/>
    <xf numFmtId="43" fontId="0" fillId="0" borderId="0" xfId="0" applyNumberFormat="1"/>
    <xf numFmtId="0" fontId="3" fillId="0" borderId="18" xfId="0" applyFont="1" applyBorder="1" applyAlignment="1">
      <alignment horizontal="center" vertical="top"/>
    </xf>
    <xf numFmtId="41" fontId="0" fillId="0" borderId="18" xfId="0" applyNumberFormat="1" applyBorder="1" applyAlignment="1">
      <alignment horizontal="right" vertical="top"/>
    </xf>
    <xf numFmtId="0" fontId="25" fillId="0" borderId="0" xfId="15" applyFont="1"/>
    <xf numFmtId="0" fontId="25" fillId="0" borderId="0" xfId="15" applyFont="1" applyAlignment="1">
      <alignment vertical="top"/>
    </xf>
    <xf numFmtId="0" fontId="27" fillId="0" borderId="0" xfId="0" applyFont="1"/>
    <xf numFmtId="0" fontId="25" fillId="0" borderId="0" xfId="0" applyFont="1"/>
    <xf numFmtId="164" fontId="29" fillId="2" borderId="18" xfId="1" applyNumberFormat="1" applyFont="1" applyFill="1" applyBorder="1" applyAlignment="1">
      <alignment horizontal="center" vertical="center" wrapText="1"/>
    </xf>
    <xf numFmtId="0" fontId="25" fillId="0" borderId="18" xfId="0" applyFont="1" applyBorder="1" applyAlignment="1">
      <alignment vertical="top" wrapText="1"/>
    </xf>
    <xf numFmtId="164" fontId="25" fillId="0" borderId="18" xfId="1" applyNumberFormat="1" applyFont="1" applyFill="1" applyBorder="1" applyAlignment="1">
      <alignment vertical="top"/>
    </xf>
    <xf numFmtId="0" fontId="24" fillId="0" borderId="18" xfId="0" applyFont="1" applyBorder="1" applyAlignment="1">
      <alignment horizontal="right" vertical="top"/>
    </xf>
    <xf numFmtId="164" fontId="25" fillId="0" borderId="18" xfId="0" applyNumberFormat="1" applyFont="1" applyBorder="1"/>
    <xf numFmtId="164" fontId="25" fillId="0" borderId="18" xfId="1" applyNumberFormat="1" applyFont="1" applyFill="1" applyBorder="1"/>
    <xf numFmtId="0" fontId="24" fillId="8" borderId="18" xfId="0" applyFont="1" applyFill="1" applyBorder="1" applyAlignment="1">
      <alignment vertical="top" wrapText="1"/>
    </xf>
    <xf numFmtId="164" fontId="24" fillId="8" borderId="18" xfId="1" applyNumberFormat="1" applyFont="1" applyFill="1" applyBorder="1" applyAlignment="1">
      <alignment vertical="top"/>
    </xf>
    <xf numFmtId="0" fontId="25" fillId="0" borderId="0" xfId="0" applyFont="1" applyAlignment="1">
      <alignment wrapText="1"/>
    </xf>
    <xf numFmtId="165" fontId="25" fillId="0" borderId="0" xfId="2" applyNumberFormat="1" applyFont="1" applyFill="1" applyBorder="1"/>
    <xf numFmtId="10" fontId="25" fillId="0" borderId="0" xfId="3" applyNumberFormat="1" applyFont="1" applyFill="1" applyBorder="1" applyAlignment="1">
      <alignment horizontal="center" vertical="center"/>
    </xf>
    <xf numFmtId="166" fontId="3" fillId="0" borderId="18" xfId="0" applyNumberFormat="1" applyFont="1" applyBorder="1" applyAlignment="1">
      <alignment horizontal="right" vertical="top"/>
    </xf>
    <xf numFmtId="0" fontId="29" fillId="2" borderId="31" xfId="0" applyFont="1" applyFill="1" applyBorder="1" applyAlignment="1">
      <alignment horizontal="center" vertical="center" wrapText="1"/>
    </xf>
    <xf numFmtId="41" fontId="25" fillId="0" borderId="85" xfId="0" applyNumberFormat="1" applyFont="1" applyBorder="1" applyAlignment="1">
      <alignment horizontal="right" vertical="top"/>
    </xf>
    <xf numFmtId="43" fontId="25" fillId="0" borderId="86" xfId="0" applyNumberFormat="1" applyFont="1" applyBorder="1" applyAlignment="1">
      <alignment horizontal="right" vertical="top"/>
    </xf>
    <xf numFmtId="0" fontId="25" fillId="0" borderId="86" xfId="0" applyFont="1" applyBorder="1" applyAlignment="1">
      <alignment vertical="center" wrapText="1"/>
    </xf>
    <xf numFmtId="41" fontId="25" fillId="0" borderId="86" xfId="0" applyNumberFormat="1" applyFont="1" applyBorder="1" applyAlignment="1">
      <alignment horizontal="right" vertical="top"/>
    </xf>
    <xf numFmtId="0" fontId="25" fillId="12" borderId="86" xfId="0" applyFont="1" applyFill="1" applyBorder="1" applyAlignment="1">
      <alignment horizontal="left" vertical="center" wrapText="1"/>
    </xf>
    <xf numFmtId="41" fontId="25" fillId="12" borderId="86" xfId="0" applyNumberFormat="1" applyFont="1" applyFill="1" applyBorder="1" applyAlignment="1">
      <alignment horizontal="right" vertical="top"/>
    </xf>
    <xf numFmtId="43" fontId="25" fillId="12" borderId="86" xfId="0" applyNumberFormat="1" applyFont="1" applyFill="1" applyBorder="1" applyAlignment="1">
      <alignment horizontal="right" vertical="top"/>
    </xf>
    <xf numFmtId="41" fontId="25" fillId="0" borderId="86" xfId="0" applyNumberFormat="1" applyFont="1" applyBorder="1" applyAlignment="1">
      <alignment horizontal="right" vertical="center"/>
    </xf>
    <xf numFmtId="41" fontId="25" fillId="12" borderId="86" xfId="0" applyNumberFormat="1" applyFont="1" applyFill="1" applyBorder="1" applyAlignment="1">
      <alignment horizontal="right" vertical="center"/>
    </xf>
    <xf numFmtId="0" fontId="25" fillId="12" borderId="86" xfId="0" applyFont="1" applyFill="1" applyBorder="1" applyAlignment="1">
      <alignment vertical="center" wrapText="1"/>
    </xf>
    <xf numFmtId="0" fontId="25" fillId="12" borderId="88" xfId="0" applyFont="1" applyFill="1" applyBorder="1" applyAlignment="1">
      <alignment horizontal="left" vertical="center" wrapText="1"/>
    </xf>
    <xf numFmtId="41" fontId="25" fillId="12" borderId="88" xfId="0" applyNumberFormat="1" applyFont="1" applyFill="1" applyBorder="1" applyAlignment="1">
      <alignment horizontal="right" vertical="top"/>
    </xf>
    <xf numFmtId="41" fontId="25" fillId="10" borderId="92" xfId="0" applyNumberFormat="1" applyFont="1" applyFill="1" applyBorder="1" applyAlignment="1">
      <alignment horizontal="right" vertical="top"/>
    </xf>
    <xf numFmtId="41" fontId="25" fillId="12" borderId="86" xfId="1" applyNumberFormat="1" applyFont="1" applyFill="1" applyBorder="1" applyAlignment="1">
      <alignment horizontal="right" vertical="top"/>
    </xf>
    <xf numFmtId="41" fontId="25" fillId="12" borderId="86" xfId="1" applyNumberFormat="1" applyFont="1" applyFill="1" applyBorder="1" applyAlignment="1">
      <alignment horizontal="right" vertical="center"/>
    </xf>
    <xf numFmtId="41" fontId="25" fillId="0" borderId="86" xfId="1" applyNumberFormat="1" applyFont="1" applyFill="1" applyBorder="1" applyAlignment="1">
      <alignment horizontal="right" vertical="top"/>
    </xf>
    <xf numFmtId="0" fontId="25" fillId="12" borderId="93" xfId="0" applyFont="1" applyFill="1" applyBorder="1" applyAlignment="1">
      <alignment horizontal="left" vertical="center" wrapText="1"/>
    </xf>
    <xf numFmtId="0" fontId="25" fillId="0" borderId="18" xfId="0" applyFont="1" applyBorder="1" applyAlignment="1">
      <alignment vertical="top"/>
    </xf>
    <xf numFmtId="0" fontId="49" fillId="2" borderId="18" xfId="0" applyFont="1" applyFill="1" applyBorder="1" applyAlignment="1">
      <alignment horizontal="center" vertical="center"/>
    </xf>
    <xf numFmtId="0" fontId="24" fillId="10" borderId="18" xfId="0" applyFont="1" applyFill="1" applyBorder="1" applyAlignment="1">
      <alignment horizontal="right" vertical="top"/>
    </xf>
    <xf numFmtId="41" fontId="25" fillId="10" borderId="108" xfId="0" applyNumberFormat="1" applyFont="1" applyFill="1" applyBorder="1" applyAlignment="1">
      <alignment horizontal="right" vertical="top"/>
    </xf>
    <xf numFmtId="43" fontId="25" fillId="0" borderId="85" xfId="0" applyNumberFormat="1" applyFont="1" applyBorder="1" applyAlignment="1">
      <alignment horizontal="right" vertical="top"/>
    </xf>
    <xf numFmtId="0" fontId="0" fillId="0" borderId="0" xfId="0" applyAlignment="1">
      <alignment horizontal="center" vertical="center"/>
    </xf>
    <xf numFmtId="0" fontId="0" fillId="0" borderId="48" xfId="0" applyBorder="1" applyAlignment="1">
      <alignment horizontal="left" vertical="center" wrapText="1"/>
    </xf>
    <xf numFmtId="0" fontId="0" fillId="0" borderId="48" xfId="0" applyBorder="1" applyAlignment="1">
      <alignment horizontal="left" vertical="top" wrapText="1"/>
    </xf>
    <xf numFmtId="0" fontId="0" fillId="2" borderId="6" xfId="0" applyFill="1" applyBorder="1" applyAlignment="1">
      <alignment vertical="center" wrapText="1"/>
    </xf>
    <xf numFmtId="0" fontId="0" fillId="2" borderId="47" xfId="0" applyFill="1" applyBorder="1" applyAlignment="1">
      <alignment vertical="center" wrapText="1"/>
    </xf>
    <xf numFmtId="0" fontId="0" fillId="2" borderId="56" xfId="0" applyFill="1" applyBorder="1" applyAlignment="1">
      <alignment horizontal="right" vertical="top" wrapText="1"/>
    </xf>
    <xf numFmtId="0" fontId="0" fillId="2" borderId="8" xfId="0" applyFill="1" applyBorder="1" applyAlignment="1">
      <alignment horizontal="right" vertical="top" wrapText="1"/>
    </xf>
    <xf numFmtId="0" fontId="0" fillId="2" borderId="9" xfId="0" applyFill="1" applyBorder="1" applyAlignment="1">
      <alignment horizontal="right" vertical="top" wrapText="1"/>
    </xf>
    <xf numFmtId="41" fontId="0" fillId="2" borderId="56" xfId="0" applyNumberFormat="1" applyFill="1" applyBorder="1" applyAlignment="1">
      <alignment horizontal="right" vertical="top" wrapText="1"/>
    </xf>
    <xf numFmtId="41" fontId="0" fillId="2" borderId="8" xfId="0" applyNumberFormat="1" applyFill="1" applyBorder="1" applyAlignment="1">
      <alignment horizontal="right" vertical="top" wrapText="1"/>
    </xf>
    <xf numFmtId="41" fontId="0" fillId="2" borderId="60" xfId="0" applyNumberFormat="1" applyFill="1" applyBorder="1" applyAlignment="1">
      <alignment horizontal="right" vertical="top" wrapText="1"/>
    </xf>
    <xf numFmtId="41" fontId="0" fillId="2" borderId="9" xfId="0" applyNumberFormat="1" applyFill="1" applyBorder="1" applyAlignment="1">
      <alignment horizontal="right" vertical="top" wrapText="1"/>
    </xf>
    <xf numFmtId="0" fontId="0" fillId="0" borderId="2" xfId="0" applyBorder="1" applyAlignment="1">
      <alignment horizontal="left" vertical="center" wrapText="1"/>
    </xf>
    <xf numFmtId="41" fontId="0" fillId="0" borderId="8" xfId="0" applyNumberFormat="1" applyBorder="1" applyAlignment="1">
      <alignment horizontal="right" vertical="top"/>
    </xf>
    <xf numFmtId="41" fontId="0" fillId="0" borderId="20" xfId="0" applyNumberFormat="1" applyBorder="1" applyAlignment="1">
      <alignment horizontal="right" vertical="top"/>
    </xf>
    <xf numFmtId="0" fontId="0" fillId="0" borderId="63" xfId="0" applyBorder="1" applyAlignment="1">
      <alignment vertical="center" wrapText="1"/>
    </xf>
    <xf numFmtId="41" fontId="0" fillId="0" borderId="10" xfId="0" applyNumberFormat="1" applyBorder="1" applyAlignment="1">
      <alignment horizontal="right" vertical="top"/>
    </xf>
    <xf numFmtId="41" fontId="0" fillId="0" borderId="13" xfId="0" applyNumberFormat="1" applyBorder="1" applyAlignment="1">
      <alignment horizontal="right" vertical="top"/>
    </xf>
    <xf numFmtId="41" fontId="0" fillId="0" borderId="12" xfId="0" applyNumberFormat="1" applyBorder="1" applyAlignment="1">
      <alignment horizontal="right" vertical="top"/>
    </xf>
    <xf numFmtId="0" fontId="0" fillId="2" borderId="33" xfId="0" applyFill="1" applyBorder="1" applyAlignment="1">
      <alignment vertical="center" wrapText="1"/>
    </xf>
    <xf numFmtId="0" fontId="0" fillId="2" borderId="33" xfId="0" applyFill="1" applyBorder="1" applyAlignment="1">
      <alignment horizontal="right" vertical="top" wrapText="1"/>
    </xf>
    <xf numFmtId="0" fontId="0" fillId="2" borderId="47" xfId="0" applyFill="1" applyBorder="1" applyAlignment="1">
      <alignment horizontal="right" vertical="top" wrapText="1"/>
    </xf>
    <xf numFmtId="0" fontId="0" fillId="2" borderId="59" xfId="0" applyFill="1" applyBorder="1" applyAlignment="1">
      <alignment horizontal="right" vertical="top" wrapText="1"/>
    </xf>
    <xf numFmtId="166" fontId="0" fillId="2" borderId="59" xfId="0" applyNumberFormat="1" applyFill="1" applyBorder="1" applyAlignment="1">
      <alignment horizontal="right" vertical="top" wrapText="1"/>
    </xf>
    <xf numFmtId="41" fontId="0" fillId="2" borderId="33" xfId="0" applyNumberFormat="1" applyFill="1" applyBorder="1" applyAlignment="1">
      <alignment horizontal="right" vertical="top" wrapText="1"/>
    </xf>
    <xf numFmtId="41" fontId="0" fillId="2" borderId="47" xfId="0" applyNumberFormat="1" applyFill="1" applyBorder="1" applyAlignment="1">
      <alignment horizontal="right" vertical="top" wrapText="1"/>
    </xf>
    <xf numFmtId="41" fontId="0" fillId="2" borderId="59" xfId="0" applyNumberFormat="1" applyFill="1" applyBorder="1" applyAlignment="1">
      <alignment horizontal="right" vertical="top" wrapText="1"/>
    </xf>
    <xf numFmtId="0" fontId="0" fillId="4" borderId="30" xfId="0" applyFill="1" applyBorder="1" applyAlignment="1">
      <alignment horizontal="left" vertical="center" wrapText="1"/>
    </xf>
    <xf numFmtId="41" fontId="0" fillId="0" borderId="22" xfId="0" applyNumberFormat="1" applyBorder="1" applyAlignment="1">
      <alignment horizontal="right" vertical="top"/>
    </xf>
    <xf numFmtId="41" fontId="0" fillId="0" borderId="24" xfId="0" applyNumberFormat="1" applyBorder="1" applyAlignment="1">
      <alignment horizontal="right" vertical="top"/>
    </xf>
    <xf numFmtId="0" fontId="0" fillId="4" borderId="12" xfId="0" applyFill="1" applyBorder="1" applyAlignment="1">
      <alignment horizontal="left" vertical="center" wrapText="1"/>
    </xf>
    <xf numFmtId="41" fontId="0" fillId="0" borderId="36" xfId="0" applyNumberFormat="1" applyBorder="1" applyAlignment="1">
      <alignment horizontal="right" vertical="top"/>
    </xf>
    <xf numFmtId="41" fontId="0" fillId="0" borderId="38" xfId="0" applyNumberFormat="1" applyBorder="1" applyAlignment="1">
      <alignment horizontal="right" vertical="top"/>
    </xf>
    <xf numFmtId="166" fontId="0" fillId="0" borderId="19" xfId="0" applyNumberFormat="1" applyBorder="1" applyAlignment="1">
      <alignment horizontal="right" vertical="top"/>
    </xf>
    <xf numFmtId="0" fontId="0" fillId="2" borderId="8" xfId="0" applyFill="1" applyBorder="1" applyAlignment="1">
      <alignment vertical="center" wrapText="1"/>
    </xf>
    <xf numFmtId="0" fontId="0" fillId="2" borderId="6" xfId="0" applyFill="1" applyBorder="1" applyAlignment="1">
      <alignment horizontal="right" vertical="top" wrapText="1"/>
    </xf>
    <xf numFmtId="0" fontId="0" fillId="2" borderId="7" xfId="0" applyFill="1" applyBorder="1" applyAlignment="1">
      <alignment horizontal="right" vertical="top" wrapText="1"/>
    </xf>
    <xf numFmtId="41" fontId="0" fillId="2" borderId="6" xfId="0" applyNumberFormat="1" applyFill="1" applyBorder="1" applyAlignment="1">
      <alignment horizontal="right" vertical="top" wrapText="1"/>
    </xf>
    <xf numFmtId="41" fontId="0" fillId="2" borderId="7" xfId="0" applyNumberFormat="1" applyFill="1" applyBorder="1" applyAlignment="1">
      <alignment horizontal="right" vertical="top" wrapText="1"/>
    </xf>
    <xf numFmtId="0" fontId="3" fillId="3" borderId="36" xfId="0" applyFont="1" applyFill="1" applyBorder="1" applyAlignment="1">
      <alignment horizontal="left" vertical="top"/>
    </xf>
    <xf numFmtId="0" fontId="3" fillId="3" borderId="44" xfId="0" applyFont="1" applyFill="1" applyBorder="1" applyAlignment="1">
      <alignment horizontal="center" vertical="center"/>
    </xf>
    <xf numFmtId="0" fontId="47" fillId="0" borderId="0" xfId="0" applyFont="1"/>
    <xf numFmtId="0" fontId="47" fillId="0" borderId="0" xfId="0" applyFont="1" applyAlignment="1">
      <alignment horizontal="center" vertical="center"/>
    </xf>
    <xf numFmtId="164" fontId="25" fillId="0" borderId="0" xfId="0" applyNumberFormat="1" applyFont="1"/>
    <xf numFmtId="0" fontId="29" fillId="2" borderId="18"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5" fillId="0" borderId="18" xfId="0" applyFont="1" applyBorder="1" applyAlignment="1">
      <alignment horizontal="left" vertical="top" wrapText="1"/>
    </xf>
    <xf numFmtId="41" fontId="25" fillId="0" borderId="18" xfId="0" applyNumberFormat="1" applyFont="1" applyBorder="1" applyAlignment="1">
      <alignment horizontal="right" vertical="top"/>
    </xf>
    <xf numFmtId="42" fontId="25" fillId="0" borderId="18" xfId="0" applyNumberFormat="1" applyFont="1" applyBorder="1" applyAlignment="1">
      <alignment horizontal="right" vertical="top"/>
    </xf>
    <xf numFmtId="42" fontId="25" fillId="0" borderId="18" xfId="2" applyNumberFormat="1" applyFont="1" applyFill="1" applyBorder="1" applyAlignment="1">
      <alignment horizontal="right" vertical="top"/>
    </xf>
    <xf numFmtId="42" fontId="25" fillId="0" borderId="18" xfId="2" applyNumberFormat="1" applyFont="1" applyBorder="1" applyAlignment="1">
      <alignment horizontal="right" vertical="top"/>
    </xf>
    <xf numFmtId="41" fontId="24" fillId="3" borderId="18" xfId="0" applyNumberFormat="1" applyFont="1" applyFill="1" applyBorder="1" applyAlignment="1">
      <alignment horizontal="right" vertical="top"/>
    </xf>
    <xf numFmtId="42" fontId="24" fillId="3" borderId="18" xfId="0" applyNumberFormat="1" applyFont="1" applyFill="1" applyBorder="1" applyAlignment="1">
      <alignment horizontal="right" vertical="top"/>
    </xf>
    <xf numFmtId="41" fontId="25" fillId="0" borderId="18" xfId="1" applyNumberFormat="1" applyFont="1" applyFill="1" applyBorder="1" applyAlignment="1">
      <alignment horizontal="right" vertical="top"/>
    </xf>
    <xf numFmtId="41" fontId="24" fillId="3" borderId="18" xfId="1" applyNumberFormat="1" applyFont="1" applyFill="1" applyBorder="1" applyAlignment="1">
      <alignment horizontal="right" vertical="top"/>
    </xf>
    <xf numFmtId="164" fontId="24" fillId="5" borderId="18" xfId="1" applyNumberFormat="1" applyFont="1" applyFill="1" applyBorder="1" applyAlignment="1"/>
    <xf numFmtId="42" fontId="24" fillId="3" borderId="18" xfId="1" applyNumberFormat="1" applyFont="1" applyFill="1" applyBorder="1" applyAlignment="1"/>
    <xf numFmtId="0" fontId="22" fillId="2" borderId="18"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42" fontId="0" fillId="0" borderId="18" xfId="2" applyNumberFormat="1" applyFont="1" applyBorder="1" applyAlignment="1">
      <alignment horizontal="right" vertical="top"/>
    </xf>
    <xf numFmtId="42" fontId="0" fillId="0" borderId="18" xfId="2" applyNumberFormat="1" applyFont="1" applyFill="1" applyBorder="1" applyAlignment="1">
      <alignment horizontal="right" vertical="top"/>
    </xf>
    <xf numFmtId="0" fontId="0" fillId="0" borderId="18" xfId="0" applyBorder="1" applyAlignment="1">
      <alignment vertical="center" wrapText="1"/>
    </xf>
    <xf numFmtId="42" fontId="3" fillId="3" borderId="18" xfId="2" applyNumberFormat="1" applyFont="1" applyFill="1" applyBorder="1" applyAlignment="1">
      <alignment horizontal="right" vertical="top"/>
    </xf>
    <xf numFmtId="41" fontId="3" fillId="3" borderId="18" xfId="2" applyNumberFormat="1" applyFont="1" applyFill="1" applyBorder="1" applyAlignment="1">
      <alignment horizontal="right" vertical="top"/>
    </xf>
    <xf numFmtId="164" fontId="3" fillId="5" borderId="18" xfId="1" applyNumberFormat="1" applyFont="1" applyFill="1" applyBorder="1" applyAlignment="1"/>
    <xf numFmtId="42" fontId="3" fillId="3" borderId="18" xfId="1" applyNumberFormat="1" applyFont="1" applyFill="1" applyBorder="1" applyAlignment="1"/>
    <xf numFmtId="164" fontId="0" fillId="0" borderId="0" xfId="0" applyNumberFormat="1"/>
    <xf numFmtId="0" fontId="9" fillId="0" borderId="0" xfId="7" applyFont="1" applyAlignment="1">
      <alignment horizontal="center"/>
    </xf>
    <xf numFmtId="0" fontId="9" fillId="4" borderId="81" xfId="7" applyFont="1" applyFill="1" applyBorder="1" applyAlignment="1">
      <alignment horizontal="center" vertical="center" wrapText="1"/>
    </xf>
    <xf numFmtId="0" fontId="9" fillId="4" borderId="80" xfId="7" applyFont="1" applyFill="1" applyBorder="1" applyAlignment="1">
      <alignment horizontal="center" vertical="center" wrapText="1"/>
    </xf>
    <xf numFmtId="0" fontId="9" fillId="4" borderId="80" xfId="7" quotePrefix="1" applyFont="1" applyFill="1" applyBorder="1" applyAlignment="1">
      <alignment horizontal="center" vertical="center" wrapText="1"/>
    </xf>
    <xf numFmtId="0" fontId="7" fillId="4" borderId="80" xfId="7" quotePrefix="1" applyFont="1" applyFill="1" applyBorder="1" applyAlignment="1">
      <alignment horizontal="center" vertical="center" wrapText="1"/>
    </xf>
    <xf numFmtId="0" fontId="9" fillId="0" borderId="81" xfId="7" applyFont="1" applyBorder="1" applyAlignment="1">
      <alignment horizontal="center" vertical="center"/>
    </xf>
    <xf numFmtId="0" fontId="9" fillId="0" borderId="81" xfId="7" applyFont="1" applyBorder="1" applyAlignment="1">
      <alignment horizontal="center" vertical="top"/>
    </xf>
    <xf numFmtId="164" fontId="9" fillId="0" borderId="81" xfId="1" applyNumberFormat="1" applyFont="1" applyBorder="1" applyAlignment="1">
      <alignment horizontal="right" vertical="top"/>
    </xf>
    <xf numFmtId="10" fontId="7" fillId="0" borderId="81" xfId="3" applyNumberFormat="1" applyFont="1" applyBorder="1" applyAlignment="1">
      <alignment horizontal="right" vertical="top"/>
    </xf>
    <xf numFmtId="0" fontId="9" fillId="0" borderId="0" xfId="7" applyFont="1" applyAlignment="1">
      <alignment horizontal="center" vertical="top"/>
    </xf>
    <xf numFmtId="0" fontId="9" fillId="0" borderId="0" xfId="7" applyFont="1" applyAlignment="1">
      <alignment horizontal="center" vertical="center"/>
    </xf>
    <xf numFmtId="164" fontId="9" fillId="0" borderId="0" xfId="1" applyNumberFormat="1" applyFont="1" applyBorder="1" applyAlignment="1">
      <alignment horizontal="right" vertical="top"/>
    </xf>
    <xf numFmtId="10" fontId="9" fillId="0" borderId="0" xfId="1" applyNumberFormat="1" applyFont="1" applyBorder="1" applyAlignment="1">
      <alignment horizontal="right" vertical="top"/>
    </xf>
    <xf numFmtId="0" fontId="9" fillId="0" borderId="0" xfId="7" applyFont="1" applyAlignment="1">
      <alignment horizontal="right"/>
    </xf>
    <xf numFmtId="164" fontId="0"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right"/>
    </xf>
    <xf numFmtId="3" fontId="7" fillId="0" borderId="0" xfId="7" applyNumberFormat="1" applyFont="1" applyAlignment="1">
      <alignment horizontal="center"/>
    </xf>
    <xf numFmtId="0" fontId="9" fillId="4" borderId="109" xfId="7" applyFont="1" applyFill="1" applyBorder="1" applyAlignment="1">
      <alignment horizontal="center" vertical="center" wrapText="1"/>
    </xf>
    <xf numFmtId="0" fontId="7" fillId="4" borderId="110" xfId="7" applyFont="1" applyFill="1" applyBorder="1" applyAlignment="1">
      <alignment horizontal="center" vertical="center" wrapText="1"/>
    </xf>
    <xf numFmtId="0" fontId="9" fillId="0" borderId="109" xfId="7" applyFont="1" applyBorder="1" applyAlignment="1">
      <alignment horizontal="center" vertical="center"/>
    </xf>
    <xf numFmtId="3" fontId="7" fillId="0" borderId="111" xfId="7" applyNumberFormat="1" applyFont="1" applyBorder="1" applyAlignment="1">
      <alignment horizontal="center" vertical="top"/>
    </xf>
    <xf numFmtId="0" fontId="9" fillId="0" borderId="109" xfId="7" applyFont="1" applyBorder="1" applyAlignment="1">
      <alignment horizontal="right" vertical="top"/>
    </xf>
    <xf numFmtId="0" fontId="9" fillId="0" borderId="112" xfId="7" applyFont="1" applyBorder="1" applyAlignment="1">
      <alignment horizontal="center" vertical="top"/>
    </xf>
    <xf numFmtId="164" fontId="9" fillId="0" borderId="113" xfId="1" applyNumberFormat="1" applyFont="1" applyBorder="1" applyAlignment="1">
      <alignment horizontal="right" vertical="top"/>
    </xf>
    <xf numFmtId="10" fontId="9" fillId="0" borderId="113" xfId="1" applyNumberFormat="1" applyFont="1" applyBorder="1" applyAlignment="1">
      <alignment horizontal="right" vertical="top"/>
    </xf>
    <xf numFmtId="0" fontId="24" fillId="0" borderId="0" xfId="0" applyFont="1" applyAlignment="1">
      <alignment horizontal="left" vertical="top"/>
    </xf>
    <xf numFmtId="167" fontId="25" fillId="0" borderId="18" xfId="15" applyNumberFormat="1" applyFont="1" applyBorder="1" applyAlignment="1">
      <alignment vertical="top"/>
    </xf>
    <xf numFmtId="0" fontId="0" fillId="0" borderId="18" xfId="15" applyFont="1" applyBorder="1" applyAlignment="1">
      <alignment horizontal="center" vertical="center"/>
    </xf>
    <xf numFmtId="41" fontId="3" fillId="0" borderId="67" xfId="0" applyNumberFormat="1" applyFont="1" applyBorder="1" applyAlignment="1">
      <alignment horizontal="right" vertical="top"/>
    </xf>
    <xf numFmtId="41" fontId="3" fillId="0" borderId="68" xfId="0" applyNumberFormat="1" applyFont="1" applyBorder="1" applyAlignment="1">
      <alignment horizontal="right" vertical="top"/>
    </xf>
    <xf numFmtId="41" fontId="0" fillId="0" borderId="47" xfId="0" applyNumberFormat="1" applyBorder="1" applyAlignment="1">
      <alignment horizontal="right" vertical="top"/>
    </xf>
    <xf numFmtId="41" fontId="0" fillId="0" borderId="21" xfId="0" applyNumberFormat="1" applyBorder="1" applyAlignment="1">
      <alignment horizontal="right" vertical="top"/>
    </xf>
    <xf numFmtId="41" fontId="3" fillId="0" borderId="26" xfId="0" applyNumberFormat="1" applyFont="1" applyBorder="1" applyAlignment="1">
      <alignment horizontal="right" vertical="top"/>
    </xf>
    <xf numFmtId="41" fontId="3" fillId="0" borderId="35" xfId="0" applyNumberFormat="1" applyFont="1" applyBorder="1" applyAlignment="1">
      <alignment horizontal="right" vertical="top"/>
    </xf>
    <xf numFmtId="41" fontId="3" fillId="0" borderId="13" xfId="0" applyNumberFormat="1" applyFont="1" applyBorder="1" applyAlignment="1">
      <alignment horizontal="right" vertical="top"/>
    </xf>
    <xf numFmtId="167" fontId="25" fillId="0" borderId="18" xfId="15" applyNumberFormat="1" applyFont="1" applyBorder="1"/>
    <xf numFmtId="3" fontId="0" fillId="0" borderId="0" xfId="0" applyNumberFormat="1"/>
    <xf numFmtId="10" fontId="0" fillId="0" borderId="0" xfId="0" applyNumberFormat="1"/>
    <xf numFmtId="0" fontId="59" fillId="2" borderId="18" xfId="0" applyFont="1" applyFill="1" applyBorder="1" applyAlignment="1">
      <alignment horizontal="center" vertical="center" wrapText="1"/>
    </xf>
    <xf numFmtId="164" fontId="59" fillId="2" borderId="18" xfId="1" applyNumberFormat="1" applyFont="1" applyFill="1" applyBorder="1" applyAlignment="1">
      <alignment horizontal="center" vertical="center" wrapText="1"/>
    </xf>
    <xf numFmtId="0" fontId="59" fillId="2" borderId="29" xfId="0" applyFont="1" applyFill="1" applyBorder="1" applyAlignment="1">
      <alignment horizontal="center" vertical="center" wrapText="1"/>
    </xf>
    <xf numFmtId="0" fontId="52" fillId="0" borderId="84" xfId="0" applyFont="1" applyBorder="1" applyAlignment="1">
      <alignment horizontal="left" vertical="top" wrapText="1"/>
    </xf>
    <xf numFmtId="41" fontId="52" fillId="0" borderId="23" xfId="0" applyNumberFormat="1" applyFont="1" applyBorder="1" applyAlignment="1">
      <alignment wrapText="1"/>
    </xf>
    <xf numFmtId="41" fontId="52" fillId="0" borderId="23" xfId="1" applyNumberFormat="1" applyFont="1" applyBorder="1" applyAlignment="1">
      <alignment wrapText="1"/>
    </xf>
    <xf numFmtId="0" fontId="52" fillId="0" borderId="64" xfId="0" applyFont="1" applyBorder="1" applyAlignment="1">
      <alignment horizontal="left" vertical="top" wrapText="1"/>
    </xf>
    <xf numFmtId="41" fontId="52" fillId="0" borderId="32" xfId="1" applyNumberFormat="1" applyFont="1" applyBorder="1" applyAlignment="1">
      <alignment wrapText="1"/>
    </xf>
    <xf numFmtId="41" fontId="52" fillId="8" borderId="18" xfId="0" applyNumberFormat="1" applyFont="1" applyFill="1" applyBorder="1" applyAlignment="1">
      <alignment wrapText="1"/>
    </xf>
    <xf numFmtId="9" fontId="52" fillId="8" borderId="18" xfId="3" applyFont="1" applyFill="1" applyBorder="1" applyAlignment="1">
      <alignment wrapText="1"/>
    </xf>
    <xf numFmtId="41" fontId="52" fillId="0" borderId="32" xfId="0" applyNumberFormat="1" applyFont="1" applyBorder="1" applyAlignment="1">
      <alignment wrapText="1"/>
    </xf>
    <xf numFmtId="41" fontId="52" fillId="0" borderId="32" xfId="1" applyNumberFormat="1" applyFont="1" applyFill="1" applyBorder="1" applyAlignment="1">
      <alignment wrapText="1"/>
    </xf>
    <xf numFmtId="41" fontId="52" fillId="8" borderId="18" xfId="3" applyNumberFormat="1" applyFont="1" applyFill="1" applyBorder="1" applyAlignment="1">
      <alignment wrapText="1"/>
    </xf>
    <xf numFmtId="0" fontId="63" fillId="2" borderId="18" xfId="0" applyFont="1" applyFill="1" applyBorder="1" applyAlignment="1">
      <alignment horizontal="center" vertical="center" wrapText="1"/>
    </xf>
    <xf numFmtId="0" fontId="52" fillId="0" borderId="18" xfId="0" applyFont="1" applyBorder="1" applyAlignment="1">
      <alignment horizontal="left" vertical="top" wrapText="1"/>
    </xf>
    <xf numFmtId="41" fontId="52" fillId="0" borderId="18" xfId="1" applyNumberFormat="1" applyFont="1" applyFill="1" applyBorder="1" applyAlignment="1">
      <alignment vertical="top"/>
    </xf>
    <xf numFmtId="41" fontId="52" fillId="0" borderId="18" xfId="1" applyNumberFormat="1" applyFont="1" applyBorder="1" applyAlignment="1">
      <alignment vertical="top"/>
    </xf>
    <xf numFmtId="166" fontId="52" fillId="0" borderId="18" xfId="3" applyNumberFormat="1" applyFont="1" applyBorder="1" applyAlignment="1">
      <alignment vertical="top"/>
    </xf>
    <xf numFmtId="0" fontId="64" fillId="8" borderId="18" xfId="0" applyFont="1" applyFill="1" applyBorder="1" applyAlignment="1">
      <alignment horizontal="left" vertical="top" wrapText="1"/>
    </xf>
    <xf numFmtId="41" fontId="64" fillId="8" borderId="18" xfId="1" applyNumberFormat="1" applyFont="1" applyFill="1" applyBorder="1" applyAlignment="1">
      <alignment vertical="top"/>
    </xf>
    <xf numFmtId="166" fontId="64" fillId="8" borderId="18" xfId="3" applyNumberFormat="1" applyFont="1" applyFill="1" applyBorder="1" applyAlignment="1">
      <alignment vertical="top"/>
    </xf>
    <xf numFmtId="41" fontId="52" fillId="0" borderId="18" xfId="1" applyNumberFormat="1" applyFont="1" applyFill="1" applyBorder="1" applyAlignment="1">
      <alignment horizontal="right" vertical="top"/>
    </xf>
    <xf numFmtId="164" fontId="63" fillId="2" borderId="18" xfId="1" applyNumberFormat="1" applyFont="1" applyFill="1" applyBorder="1" applyAlignment="1">
      <alignment horizontal="center" vertical="center" wrapText="1"/>
    </xf>
    <xf numFmtId="165" fontId="52" fillId="0" borderId="18" xfId="2" applyNumberFormat="1" applyFont="1" applyBorder="1"/>
    <xf numFmtId="166" fontId="52" fillId="0" borderId="18" xfId="3" applyNumberFormat="1" applyFont="1" applyBorder="1"/>
    <xf numFmtId="165" fontId="64" fillId="8" borderId="18" xfId="2" applyNumberFormat="1" applyFont="1" applyFill="1" applyBorder="1"/>
    <xf numFmtId="166" fontId="64" fillId="8" borderId="18" xfId="3" applyNumberFormat="1" applyFont="1" applyFill="1" applyBorder="1"/>
    <xf numFmtId="42" fontId="52" fillId="0" borderId="18" xfId="2" applyNumberFormat="1" applyFont="1" applyFill="1" applyBorder="1"/>
    <xf numFmtId="166" fontId="52" fillId="0" borderId="18" xfId="3" applyNumberFormat="1" applyFont="1" applyBorder="1" applyAlignment="1">
      <alignment horizontal="right" vertical="center"/>
    </xf>
    <xf numFmtId="42" fontId="64" fillId="8" borderId="18" xfId="2" applyNumberFormat="1" applyFont="1" applyFill="1" applyBorder="1"/>
    <xf numFmtId="166" fontId="64" fillId="8" borderId="18" xfId="3" applyNumberFormat="1" applyFont="1" applyFill="1" applyBorder="1" applyAlignment="1">
      <alignment horizontal="right" vertical="center"/>
    </xf>
    <xf numFmtId="0" fontId="5" fillId="2" borderId="30" xfId="0" applyFont="1" applyFill="1" applyBorder="1" applyAlignment="1">
      <alignment horizontal="center" vertical="center" wrapText="1"/>
    </xf>
    <xf numFmtId="166" fontId="0" fillId="0" borderId="71" xfId="3" applyNumberFormat="1" applyFont="1" applyFill="1" applyBorder="1" applyAlignment="1">
      <alignment horizontal="right" vertical="top"/>
    </xf>
    <xf numFmtId="166" fontId="0" fillId="0" borderId="72" xfId="3" applyNumberFormat="1" applyFont="1" applyFill="1" applyBorder="1" applyAlignment="1">
      <alignment horizontal="right" vertical="top"/>
    </xf>
    <xf numFmtId="0" fontId="0" fillId="0" borderId="0" xfId="0" applyFont="1"/>
    <xf numFmtId="0" fontId="0" fillId="0" borderId="0" xfId="0" applyFont="1" applyFill="1"/>
    <xf numFmtId="42" fontId="0" fillId="0" borderId="0" xfId="0" applyNumberFormat="1" applyFont="1" applyFill="1" applyBorder="1"/>
    <xf numFmtId="0" fontId="1" fillId="0" borderId="0" xfId="0" applyFont="1" applyAlignment="1">
      <alignment vertical="top"/>
    </xf>
    <xf numFmtId="0" fontId="1" fillId="0" borderId="57" xfId="0" applyFont="1" applyBorder="1" applyAlignment="1">
      <alignment vertical="top"/>
    </xf>
    <xf numFmtId="0" fontId="1" fillId="0" borderId="54" xfId="0" applyFont="1" applyBorder="1" applyAlignment="1">
      <alignment vertical="top"/>
    </xf>
    <xf numFmtId="42" fontId="1" fillId="0" borderId="54" xfId="0" applyNumberFormat="1" applyFont="1" applyBorder="1" applyAlignment="1">
      <alignment vertical="top"/>
    </xf>
    <xf numFmtId="42" fontId="1" fillId="0" borderId="40" xfId="0" applyNumberFormat="1" applyFont="1" applyBorder="1" applyAlignment="1">
      <alignment vertical="top"/>
    </xf>
    <xf numFmtId="0" fontId="3" fillId="0" borderId="27" xfId="0" applyFont="1" applyBorder="1" applyAlignment="1">
      <alignment vertical="top"/>
    </xf>
    <xf numFmtId="42" fontId="3" fillId="0" borderId="26" xfId="0" applyNumberFormat="1" applyFont="1" applyBorder="1" applyAlignment="1">
      <alignment vertical="top"/>
    </xf>
    <xf numFmtId="42" fontId="3" fillId="0" borderId="27" xfId="0" applyNumberFormat="1" applyFont="1" applyBorder="1" applyAlignment="1">
      <alignment vertical="top"/>
    </xf>
    <xf numFmtId="42" fontId="3" fillId="0" borderId="28" xfId="0" applyNumberFormat="1" applyFont="1" applyBorder="1" applyAlignment="1">
      <alignment vertical="top"/>
    </xf>
    <xf numFmtId="169" fontId="3" fillId="0" borderId="26" xfId="3" applyNumberFormat="1" applyFont="1" applyBorder="1" applyAlignment="1">
      <alignment vertical="top"/>
    </xf>
    <xf numFmtId="169" fontId="3" fillId="0" borderId="27" xfId="3" applyNumberFormat="1" applyFont="1" applyBorder="1" applyAlignment="1">
      <alignment vertical="top"/>
    </xf>
    <xf numFmtId="169" fontId="3" fillId="0" borderId="28" xfId="0" applyNumberFormat="1" applyFont="1" applyBorder="1" applyAlignment="1">
      <alignment vertical="top"/>
    </xf>
    <xf numFmtId="169" fontId="3" fillId="0" borderId="27" xfId="0" applyNumberFormat="1" applyFont="1" applyBorder="1" applyAlignment="1">
      <alignment vertical="top"/>
    </xf>
    <xf numFmtId="0" fontId="0" fillId="0" borderId="0" xfId="0" applyFont="1" applyAlignment="1">
      <alignment vertical="top"/>
    </xf>
    <xf numFmtId="0" fontId="1" fillId="0" borderId="40" xfId="0" applyFont="1" applyBorder="1" applyAlignment="1">
      <alignment vertical="top"/>
    </xf>
    <xf numFmtId="169" fontId="3" fillId="0" borderId="26" xfId="0" applyNumberFormat="1" applyFont="1" applyBorder="1" applyAlignment="1">
      <alignment vertical="top"/>
    </xf>
    <xf numFmtId="0" fontId="1" fillId="0" borderId="0" xfId="0" applyFont="1" applyAlignment="1">
      <alignment horizontal="center" vertical="top"/>
    </xf>
    <xf numFmtId="0" fontId="1" fillId="0" borderId="52" xfId="0" applyFont="1" applyBorder="1" applyAlignment="1">
      <alignment vertical="top"/>
    </xf>
    <xf numFmtId="0" fontId="3" fillId="0" borderId="43" xfId="0" applyFont="1" applyBorder="1" applyAlignment="1">
      <alignment vertical="top"/>
    </xf>
    <xf numFmtId="0" fontId="21" fillId="0" borderId="0" xfId="0" applyFont="1" applyAlignment="1">
      <alignment horizontal="left" vertical="top"/>
    </xf>
    <xf numFmtId="0" fontId="21" fillId="0" borderId="0" xfId="0" applyFont="1" applyAlignment="1">
      <alignment vertical="top"/>
    </xf>
    <xf numFmtId="169" fontId="3" fillId="0" borderId="40" xfId="0" applyNumberFormat="1" applyFont="1" applyBorder="1" applyAlignment="1">
      <alignment vertical="top"/>
    </xf>
    <xf numFmtId="0" fontId="0" fillId="0" borderId="0" xfId="0" applyFont="1" applyFill="1" applyAlignment="1">
      <alignment vertical="top"/>
    </xf>
    <xf numFmtId="42" fontId="0" fillId="0" borderId="0" xfId="0" applyNumberFormat="1" applyFont="1" applyAlignment="1">
      <alignment vertical="top"/>
    </xf>
    <xf numFmtId="42" fontId="3" fillId="0" borderId="0" xfId="0" applyNumberFormat="1" applyFont="1" applyBorder="1" applyAlignment="1">
      <alignment vertical="top" wrapText="1"/>
    </xf>
    <xf numFmtId="42" fontId="0" fillId="0" borderId="0" xfId="0" applyNumberFormat="1" applyFont="1" applyBorder="1" applyAlignment="1">
      <alignment vertical="top"/>
    </xf>
    <xf numFmtId="169" fontId="0" fillId="0" borderId="0" xfId="0" applyNumberFormat="1" applyFont="1" applyBorder="1" applyAlignment="1">
      <alignment vertical="top"/>
    </xf>
    <xf numFmtId="42" fontId="0" fillId="0" borderId="0" xfId="0" applyNumberFormat="1" applyFont="1" applyFill="1" applyBorder="1" applyAlignment="1">
      <alignment vertical="top"/>
    </xf>
    <xf numFmtId="169" fontId="0" fillId="0" borderId="0" xfId="0" applyNumberFormat="1" applyFont="1" applyBorder="1" applyAlignment="1">
      <alignment horizontal="right" vertical="top"/>
    </xf>
    <xf numFmtId="42" fontId="0" fillId="0" borderId="0" xfId="0" applyNumberFormat="1" applyFont="1" applyBorder="1" applyAlignment="1">
      <alignment horizontal="left" vertical="top" wrapText="1" indent="2"/>
    </xf>
    <xf numFmtId="166" fontId="25" fillId="0" borderId="0" xfId="3" applyNumberFormat="1" applyFont="1"/>
    <xf numFmtId="42" fontId="1" fillId="0" borderId="54" xfId="0" applyNumberFormat="1" applyFont="1" applyFill="1" applyBorder="1" applyAlignment="1">
      <alignment vertical="top"/>
    </xf>
    <xf numFmtId="169" fontId="3" fillId="0" borderId="26" xfId="3" applyNumberFormat="1" applyFont="1" applyFill="1" applyBorder="1" applyAlignment="1">
      <alignment vertical="top"/>
    </xf>
    <xf numFmtId="0" fontId="13" fillId="0" borderId="0" xfId="0" applyFont="1" applyAlignment="1">
      <alignment horizontal="right"/>
    </xf>
    <xf numFmtId="42" fontId="52" fillId="0" borderId="32" xfId="1" applyNumberFormat="1" applyFont="1" applyFill="1" applyBorder="1" applyAlignment="1">
      <alignment wrapText="1"/>
    </xf>
    <xf numFmtId="169" fontId="0" fillId="0" borderId="0" xfId="0" applyNumberFormat="1" applyFont="1" applyFill="1" applyBorder="1" applyAlignment="1">
      <alignment vertical="top"/>
    </xf>
    <xf numFmtId="0" fontId="47" fillId="0" borderId="0" xfId="15" applyFont="1" applyAlignment="1">
      <alignment horizontal="left" vertical="center"/>
    </xf>
    <xf numFmtId="0" fontId="59" fillId="2" borderId="6" xfId="0" applyFont="1" applyFill="1" applyBorder="1" applyAlignment="1">
      <alignment horizontal="center" vertical="center" wrapText="1"/>
    </xf>
    <xf numFmtId="0" fontId="59" fillId="2" borderId="8" xfId="0" applyFont="1" applyFill="1" applyBorder="1" applyAlignment="1">
      <alignment horizontal="center" vertical="center" wrapText="1"/>
    </xf>
    <xf numFmtId="0" fontId="59" fillId="2" borderId="7" xfId="0" applyFont="1" applyFill="1" applyBorder="1" applyAlignment="1">
      <alignment horizontal="center" vertical="center" wrapText="1"/>
    </xf>
    <xf numFmtId="41" fontId="52" fillId="0" borderId="10" xfId="0" applyNumberFormat="1" applyFont="1" applyBorder="1" applyAlignment="1">
      <alignment vertical="top"/>
    </xf>
    <xf numFmtId="41" fontId="52" fillId="0" borderId="13" xfId="0" applyNumberFormat="1" applyFont="1" applyBorder="1" applyAlignment="1">
      <alignment vertical="top"/>
    </xf>
    <xf numFmtId="0" fontId="0" fillId="0" borderId="18" xfId="15" applyFont="1" applyBorder="1" applyAlignment="1">
      <alignment horizontal="left" vertical="top"/>
    </xf>
    <xf numFmtId="169" fontId="3" fillId="0" borderId="54" xfId="3" applyNumberFormat="1" applyFont="1" applyFill="1" applyBorder="1" applyAlignment="1">
      <alignment vertical="top"/>
    </xf>
    <xf numFmtId="0" fontId="63" fillId="6" borderId="20" xfId="0" applyFont="1" applyFill="1" applyBorder="1" applyAlignment="1">
      <alignment horizontal="center" vertical="center"/>
    </xf>
    <xf numFmtId="0" fontId="63" fillId="6" borderId="18" xfId="0" applyFont="1" applyFill="1" applyBorder="1" applyAlignment="1">
      <alignment horizontal="center" vertical="center"/>
    </xf>
    <xf numFmtId="0" fontId="63" fillId="6" borderId="19" xfId="0" applyFont="1" applyFill="1" applyBorder="1" applyAlignment="1">
      <alignment horizontal="center" vertical="center"/>
    </xf>
    <xf numFmtId="169" fontId="3" fillId="0" borderId="15" xfId="0" applyNumberFormat="1" applyFont="1" applyBorder="1" applyAlignment="1">
      <alignment vertical="top"/>
    </xf>
    <xf numFmtId="0" fontId="0" fillId="0" borderId="41" xfId="0" applyBorder="1" applyAlignment="1">
      <alignment vertical="top"/>
    </xf>
    <xf numFmtId="166" fontId="52" fillId="0" borderId="18" xfId="3" applyNumberFormat="1" applyFont="1" applyFill="1" applyBorder="1" applyAlignment="1">
      <alignment horizontal="right" vertical="center"/>
    </xf>
    <xf numFmtId="0" fontId="0" fillId="0" borderId="0" xfId="0" applyFill="1"/>
    <xf numFmtId="0" fontId="0" fillId="0" borderId="18" xfId="0" applyBorder="1" applyAlignment="1">
      <alignment horizontal="left" vertical="center" wrapText="1"/>
    </xf>
    <xf numFmtId="0" fontId="0" fillId="35" borderId="32" xfId="0" applyFill="1" applyBorder="1" applyAlignment="1" applyProtection="1">
      <alignment horizontal="center" vertical="center"/>
      <protection hidden="1"/>
    </xf>
    <xf numFmtId="0" fontId="0" fillId="36" borderId="18" xfId="0" applyFill="1" applyBorder="1" applyAlignment="1" applyProtection="1">
      <alignment horizontal="center" vertical="center" wrapText="1"/>
      <protection hidden="1"/>
    </xf>
    <xf numFmtId="0" fontId="0" fillId="39" borderId="18" xfId="0" applyFill="1" applyBorder="1" applyAlignment="1" applyProtection="1">
      <alignment horizontal="center" vertical="center"/>
      <protection hidden="1"/>
    </xf>
    <xf numFmtId="0" fontId="9" fillId="39" borderId="18" xfId="0" applyFont="1" applyFill="1" applyBorder="1" applyAlignment="1" applyProtection="1">
      <alignment horizontal="center" vertical="center"/>
      <protection hidden="1"/>
    </xf>
    <xf numFmtId="0" fontId="9" fillId="39" borderId="31" xfId="0" applyFont="1" applyFill="1" applyBorder="1" applyAlignment="1" applyProtection="1">
      <alignment horizontal="center" vertical="center"/>
      <protection hidden="1"/>
    </xf>
    <xf numFmtId="0" fontId="0" fillId="40" borderId="18" xfId="0" applyFill="1" applyBorder="1" applyAlignment="1" applyProtection="1">
      <alignment horizontal="center" vertical="center" wrapText="1"/>
      <protection hidden="1"/>
    </xf>
    <xf numFmtId="44" fontId="0" fillId="41" borderId="18" xfId="0" applyNumberFormat="1" applyFill="1" applyBorder="1" applyAlignment="1" applyProtection="1">
      <alignment horizontal="center" vertical="center" wrapText="1"/>
      <protection hidden="1"/>
    </xf>
    <xf numFmtId="0" fontId="9" fillId="42" borderId="18" xfId="0" applyFont="1" applyFill="1" applyBorder="1" applyAlignment="1" applyProtection="1">
      <alignment horizontal="center" vertical="center" wrapText="1"/>
      <protection hidden="1"/>
    </xf>
    <xf numFmtId="0" fontId="0" fillId="42"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5"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70" fontId="0" fillId="0" borderId="18" xfId="0" applyNumberFormat="1" applyBorder="1"/>
    <xf numFmtId="2" fontId="0" fillId="0" borderId="18" xfId="0" applyNumberFormat="1" applyBorder="1"/>
    <xf numFmtId="0" fontId="0" fillId="0" borderId="32" xfId="0" applyBorder="1" applyProtection="1">
      <protection hidden="1"/>
    </xf>
    <xf numFmtId="6" fontId="0" fillId="0" borderId="18" xfId="2" applyNumberFormat="1" applyFont="1" applyFill="1" applyBorder="1" applyProtection="1">
      <protection locked="0"/>
    </xf>
    <xf numFmtId="3" fontId="0" fillId="0" borderId="18" xfId="0" applyNumberFormat="1" applyFill="1" applyBorder="1"/>
    <xf numFmtId="3" fontId="0" fillId="0" borderId="18" xfId="0" applyNumberFormat="1" applyFill="1" applyBorder="1" applyProtection="1">
      <protection hidden="1"/>
    </xf>
    <xf numFmtId="44" fontId="0" fillId="0" borderId="18" xfId="2" applyFont="1" applyFill="1" applyBorder="1" applyProtection="1">
      <protection hidden="1"/>
    </xf>
    <xf numFmtId="44" fontId="0" fillId="0" borderId="18" xfId="2" applyFont="1" applyFill="1" applyBorder="1" applyProtection="1">
      <protection locked="0"/>
    </xf>
    <xf numFmtId="170" fontId="0" fillId="0" borderId="18" xfId="0" applyNumberFormat="1" applyFill="1" applyBorder="1"/>
    <xf numFmtId="2" fontId="0" fillId="0" borderId="18" xfId="0" applyNumberFormat="1" applyFill="1" applyBorder="1"/>
    <xf numFmtId="6" fontId="0" fillId="0" borderId="18" xfId="2" applyNumberFormat="1" applyFont="1" applyFill="1" applyBorder="1" applyProtection="1">
      <protection hidden="1"/>
    </xf>
    <xf numFmtId="0" fontId="52" fillId="0" borderId="0" xfId="0" applyFont="1" applyAlignment="1">
      <alignment horizontal="left" vertical="top" wrapText="1"/>
    </xf>
    <xf numFmtId="0" fontId="52" fillId="0" borderId="0" xfId="0" applyFont="1" applyBorder="1" applyAlignment="1">
      <alignment horizontal="left" vertical="top" wrapText="1"/>
    </xf>
    <xf numFmtId="0" fontId="25" fillId="0" borderId="18" xfId="0" applyFont="1" applyBorder="1" applyAlignment="1">
      <alignment horizontal="left" vertical="center" wrapText="1"/>
    </xf>
    <xf numFmtId="0" fontId="29" fillId="2" borderId="18" xfId="0" applyFont="1" applyFill="1" applyBorder="1" applyAlignment="1">
      <alignment horizontal="center" vertical="center" wrapText="1"/>
    </xf>
    <xf numFmtId="0" fontId="29" fillId="6" borderId="18" xfId="0" applyFont="1" applyFill="1" applyBorder="1" applyAlignment="1">
      <alignment horizontal="center" vertical="center" wrapText="1"/>
    </xf>
    <xf numFmtId="164" fontId="29" fillId="2" borderId="18" xfId="1" applyNumberFormat="1" applyFont="1" applyFill="1" applyBorder="1" applyAlignment="1">
      <alignment horizontal="center" vertical="center" wrapText="1"/>
    </xf>
    <xf numFmtId="0" fontId="0" fillId="0" borderId="18" xfId="0" applyBorder="1" applyAlignment="1">
      <alignment horizontal="left" vertical="center" wrapText="1"/>
    </xf>
    <xf numFmtId="0" fontId="22" fillId="2" borderId="18"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0" xfId="0" applyFont="1" applyAlignment="1">
      <alignment horizontal="left" vertical="center"/>
    </xf>
    <xf numFmtId="10" fontId="52" fillId="0" borderId="13" xfId="3" applyNumberFormat="1" applyFont="1" applyFill="1" applyBorder="1" applyAlignment="1">
      <alignment horizontal="right" vertical="top"/>
    </xf>
    <xf numFmtId="41" fontId="52" fillId="0" borderId="13" xfId="3" applyNumberFormat="1" applyFont="1" applyFill="1" applyBorder="1" applyAlignment="1">
      <alignment horizontal="center" vertical="top"/>
    </xf>
    <xf numFmtId="166" fontId="52" fillId="0" borderId="13" xfId="3" applyNumberFormat="1" applyFont="1" applyFill="1" applyBorder="1" applyAlignment="1">
      <alignment horizontal="right" vertical="top"/>
    </xf>
    <xf numFmtId="41" fontId="52" fillId="0" borderId="24" xfId="0" applyNumberFormat="1" applyFont="1" applyBorder="1" applyAlignment="1">
      <alignment horizontal="center" vertical="center" wrapText="1"/>
    </xf>
    <xf numFmtId="166" fontId="52" fillId="0" borderId="24" xfId="3" applyNumberFormat="1" applyFont="1" applyFill="1" applyBorder="1" applyAlignment="1">
      <alignment horizontal="right" vertical="center" wrapText="1"/>
    </xf>
    <xf numFmtId="42" fontId="52" fillId="0" borderId="0" xfId="0" applyNumberFormat="1" applyFont="1" applyAlignment="1">
      <alignment wrapText="1"/>
    </xf>
    <xf numFmtId="41" fontId="52" fillId="0" borderId="0" xfId="0" applyNumberFormat="1" applyFont="1" applyAlignment="1">
      <alignment wrapText="1"/>
    </xf>
    <xf numFmtId="41" fontId="52" fillId="0" borderId="0" xfId="3" applyNumberFormat="1" applyFont="1" applyFill="1" applyBorder="1" applyAlignment="1">
      <alignment wrapText="1"/>
    </xf>
    <xf numFmtId="42" fontId="52" fillId="0" borderId="0" xfId="1" applyNumberFormat="1" applyFont="1" applyFill="1" applyBorder="1" applyAlignment="1">
      <alignment wrapText="1"/>
    </xf>
    <xf numFmtId="9" fontId="52" fillId="0" borderId="0" xfId="3" applyFont="1" applyFill="1" applyBorder="1" applyAlignment="1">
      <alignment wrapText="1"/>
    </xf>
    <xf numFmtId="0" fontId="64" fillId="0" borderId="0" xfId="0" applyFont="1" applyAlignment="1">
      <alignment horizontal="left" vertical="top" wrapText="1"/>
    </xf>
    <xf numFmtId="41" fontId="64" fillId="0" borderId="0" xfId="1" applyNumberFormat="1" applyFont="1" applyFill="1" applyBorder="1" applyAlignment="1">
      <alignment vertical="top"/>
    </xf>
    <xf numFmtId="166" fontId="64" fillId="0" borderId="0" xfId="3" applyNumberFormat="1" applyFont="1" applyFill="1" applyBorder="1" applyAlignment="1">
      <alignment vertical="top"/>
    </xf>
    <xf numFmtId="165" fontId="52" fillId="0" borderId="18" xfId="2" applyNumberFormat="1" applyFont="1" applyFill="1" applyBorder="1"/>
    <xf numFmtId="0" fontId="64" fillId="0" borderId="55" xfId="0" applyFont="1" applyBorder="1" applyAlignment="1">
      <alignment horizontal="left" vertical="top" wrapText="1"/>
    </xf>
    <xf numFmtId="165" fontId="64" fillId="0" borderId="55" xfId="2" applyNumberFormat="1" applyFont="1" applyFill="1" applyBorder="1"/>
    <xf numFmtId="166" fontId="64" fillId="0" borderId="55" xfId="3" applyNumberFormat="1" applyFont="1" applyFill="1" applyBorder="1"/>
    <xf numFmtId="41" fontId="52" fillId="0" borderId="18" xfId="1" applyNumberFormat="1" applyFont="1" applyBorder="1" applyAlignment="1">
      <alignment horizontal="right" vertical="top"/>
    </xf>
    <xf numFmtId="0" fontId="64" fillId="0" borderId="83" xfId="0" applyFont="1" applyBorder="1" applyAlignment="1">
      <alignment horizontal="left" vertical="top" wrapText="1"/>
    </xf>
    <xf numFmtId="41" fontId="64" fillId="0" borderId="55" xfId="1" applyNumberFormat="1" applyFont="1" applyFill="1" applyBorder="1" applyAlignment="1">
      <alignment vertical="top"/>
    </xf>
    <xf numFmtId="166" fontId="64" fillId="0" borderId="55" xfId="3" applyNumberFormat="1" applyFont="1" applyFill="1" applyBorder="1" applyAlignment="1">
      <alignment horizontal="right" vertical="center"/>
    </xf>
    <xf numFmtId="0" fontId="52" fillId="0" borderId="0" xfId="0" applyFont="1" applyBorder="1" applyAlignment="1">
      <alignment horizontal="left" vertical="top"/>
    </xf>
    <xf numFmtId="42" fontId="0" fillId="0" borderId="0" xfId="0" applyNumberFormat="1"/>
    <xf numFmtId="42" fontId="64" fillId="0" borderId="55" xfId="2" applyNumberFormat="1" applyFont="1" applyFill="1" applyBorder="1"/>
    <xf numFmtId="43" fontId="24" fillId="10" borderId="18" xfId="0" applyNumberFormat="1" applyFont="1" applyFill="1" applyBorder="1" applyAlignment="1">
      <alignment vertical="top"/>
    </xf>
    <xf numFmtId="43" fontId="25" fillId="10" borderId="92" xfId="0" applyNumberFormat="1" applyFont="1" applyFill="1" applyBorder="1" applyAlignment="1">
      <alignment horizontal="right" vertical="top"/>
    </xf>
    <xf numFmtId="43" fontId="25" fillId="10" borderId="108" xfId="0" applyNumberFormat="1" applyFont="1" applyFill="1" applyBorder="1" applyAlignment="1">
      <alignment horizontal="right" vertical="top"/>
    </xf>
    <xf numFmtId="44" fontId="0" fillId="0" borderId="0" xfId="0" applyNumberFormat="1"/>
    <xf numFmtId="43" fontId="0" fillId="0" borderId="0" xfId="1" applyFont="1" applyFill="1"/>
    <xf numFmtId="41" fontId="0" fillId="0" borderId="47" xfId="2" applyNumberFormat="1" applyFont="1" applyFill="1" applyBorder="1" applyAlignment="1">
      <alignment horizontal="right" vertical="top"/>
    </xf>
    <xf numFmtId="41" fontId="0" fillId="0" borderId="18" xfId="2" applyNumberFormat="1" applyFont="1" applyFill="1" applyBorder="1" applyAlignment="1">
      <alignment horizontal="right" vertical="top"/>
    </xf>
    <xf numFmtId="10" fontId="0" fillId="0" borderId="17" xfId="3" applyNumberFormat="1" applyFont="1" applyFill="1" applyBorder="1" applyAlignment="1">
      <alignment horizontal="right" vertical="top"/>
    </xf>
    <xf numFmtId="168" fontId="0" fillId="0" borderId="18" xfId="1" applyNumberFormat="1" applyFont="1" applyFill="1" applyBorder="1" applyAlignment="1">
      <alignment horizontal="right" vertical="top"/>
    </xf>
    <xf numFmtId="166" fontId="3" fillId="3" borderId="3" xfId="3" applyNumberFormat="1" applyFont="1" applyFill="1" applyBorder="1" applyAlignment="1">
      <alignment horizontal="right" vertical="top"/>
    </xf>
    <xf numFmtId="165" fontId="3" fillId="3" borderId="125" xfId="2" applyNumberFormat="1" applyFont="1" applyFill="1" applyBorder="1" applyAlignment="1">
      <alignment horizontal="right" vertical="top"/>
    </xf>
    <xf numFmtId="165" fontId="3" fillId="3" borderId="21" xfId="2" applyNumberFormat="1" applyFont="1" applyFill="1" applyBorder="1" applyAlignment="1">
      <alignment horizontal="right" vertical="top"/>
    </xf>
    <xf numFmtId="166" fontId="3" fillId="3" borderId="62" xfId="3" applyNumberFormat="1" applyFont="1" applyFill="1" applyBorder="1" applyAlignment="1">
      <alignment horizontal="right" vertical="top"/>
    </xf>
    <xf numFmtId="166" fontId="3" fillId="3" borderId="21" xfId="3" applyNumberFormat="1" applyFont="1" applyFill="1" applyBorder="1" applyAlignment="1">
      <alignment horizontal="right" vertical="top"/>
    </xf>
    <xf numFmtId="41" fontId="3" fillId="3" borderId="126" xfId="1" applyNumberFormat="1" applyFont="1" applyFill="1" applyBorder="1" applyAlignment="1">
      <alignment horizontal="right" vertical="top"/>
    </xf>
    <xf numFmtId="41" fontId="3" fillId="3" borderId="21" xfId="1" applyNumberFormat="1" applyFont="1" applyFill="1" applyBorder="1" applyAlignment="1">
      <alignment horizontal="right" vertical="top"/>
    </xf>
    <xf numFmtId="41" fontId="3" fillId="3" borderId="62" xfId="1" applyNumberFormat="1" applyFont="1" applyFill="1" applyBorder="1" applyAlignment="1">
      <alignment horizontal="right" vertical="top"/>
    </xf>
    <xf numFmtId="41" fontId="3" fillId="3" borderId="125" xfId="0" applyNumberFormat="1" applyFont="1" applyFill="1" applyBorder="1" applyAlignment="1">
      <alignment horizontal="right" vertical="top"/>
    </xf>
    <xf numFmtId="166" fontId="3" fillId="3" borderId="13" xfId="3" applyNumberFormat="1" applyFont="1" applyFill="1" applyBorder="1" applyAlignment="1">
      <alignment horizontal="right"/>
    </xf>
    <xf numFmtId="9" fontId="24" fillId="0" borderId="0" xfId="3" applyFont="1"/>
    <xf numFmtId="0" fontId="0" fillId="4" borderId="16" xfId="0" applyFill="1" applyBorder="1" applyAlignment="1">
      <alignment horizontal="left" vertical="center" wrapText="1"/>
    </xf>
    <xf numFmtId="0" fontId="7" fillId="43" borderId="18" xfId="7" applyFont="1" applyFill="1" applyBorder="1" applyAlignment="1">
      <alignment horizontal="center" vertical="center" wrapText="1"/>
    </xf>
    <xf numFmtId="0" fontId="7" fillId="43" borderId="18" xfId="0" applyFont="1" applyFill="1" applyBorder="1" applyAlignment="1">
      <alignment horizontal="center" vertical="center" wrapText="1"/>
    </xf>
    <xf numFmtId="0" fontId="7" fillId="43" borderId="18" xfId="7" quotePrefix="1" applyFont="1" applyFill="1" applyBorder="1" applyAlignment="1">
      <alignment horizontal="center" vertical="center" wrapText="1"/>
    </xf>
    <xf numFmtId="49" fontId="7" fillId="43" borderId="18" xfId="7" applyNumberFormat="1" applyFont="1" applyFill="1" applyBorder="1" applyAlignment="1">
      <alignment horizontal="center" vertical="center" wrapText="1"/>
    </xf>
    <xf numFmtId="0" fontId="9" fillId="0" borderId="129" xfId="7" applyFont="1" applyBorder="1" applyAlignment="1">
      <alignment horizontal="center" vertical="top"/>
    </xf>
    <xf numFmtId="0" fontId="0" fillId="0" borderId="130" xfId="0" applyBorder="1" applyAlignment="1">
      <alignment vertical="top"/>
    </xf>
    <xf numFmtId="0" fontId="0" fillId="0" borderId="116" xfId="0" applyBorder="1" applyAlignment="1">
      <alignment vertical="top"/>
    </xf>
    <xf numFmtId="41" fontId="9" fillId="0" borderId="113" xfId="1" applyNumberFormat="1" applyFont="1" applyBorder="1" applyAlignment="1">
      <alignment horizontal="right" vertical="top"/>
    </xf>
    <xf numFmtId="41" fontId="9" fillId="0" borderId="114" xfId="1" applyNumberFormat="1" applyFont="1" applyBorder="1" applyAlignment="1">
      <alignment horizontal="right" vertical="top" indent="1"/>
    </xf>
    <xf numFmtId="164" fontId="13" fillId="0" borderId="0" xfId="1" applyNumberFormat="1" applyFont="1" applyFill="1" applyBorder="1" applyAlignment="1">
      <alignment horizontal="right" vertical="top"/>
    </xf>
    <xf numFmtId="10" fontId="9" fillId="0" borderId="113" xfId="1" applyNumberFormat="1" applyFont="1" applyFill="1" applyBorder="1" applyAlignment="1">
      <alignment horizontal="right" vertical="top"/>
    </xf>
    <xf numFmtId="0" fontId="25" fillId="0" borderId="88" xfId="0" applyFont="1" applyBorder="1" applyAlignment="1">
      <alignment horizontal="left" vertical="center" wrapText="1"/>
    </xf>
    <xf numFmtId="41" fontId="0" fillId="0" borderId="65" xfId="0" applyNumberFormat="1" applyFill="1" applyBorder="1" applyAlignment="1">
      <alignment horizontal="right" vertical="top"/>
    </xf>
    <xf numFmtId="41" fontId="0" fillId="0" borderId="70" xfId="0" applyNumberFormat="1" applyFill="1" applyBorder="1" applyAlignment="1">
      <alignment horizontal="right" vertical="top"/>
    </xf>
    <xf numFmtId="41" fontId="0" fillId="0" borderId="66" xfId="0" applyNumberFormat="1" applyFill="1" applyBorder="1" applyAlignment="1">
      <alignment horizontal="right" vertical="top"/>
    </xf>
    <xf numFmtId="41" fontId="0" fillId="0" borderId="64" xfId="0" applyNumberFormat="1" applyFill="1" applyBorder="1" applyAlignment="1">
      <alignment horizontal="right" vertical="top"/>
    </xf>
    <xf numFmtId="41" fontId="0" fillId="0" borderId="41" xfId="0" applyNumberFormat="1" applyFill="1" applyBorder="1" applyAlignment="1">
      <alignment horizontal="right" vertical="top"/>
    </xf>
    <xf numFmtId="41" fontId="0" fillId="0" borderId="27" xfId="0" applyNumberFormat="1" applyFill="1" applyBorder="1" applyAlignment="1">
      <alignment horizontal="right" vertical="top"/>
    </xf>
    <xf numFmtId="41" fontId="0" fillId="0" borderId="18" xfId="0" applyNumberFormat="1" applyFill="1" applyBorder="1" applyAlignment="1">
      <alignment horizontal="right" vertical="top"/>
    </xf>
    <xf numFmtId="41" fontId="0" fillId="0" borderId="57" xfId="0" applyNumberFormat="1" applyFill="1" applyBorder="1" applyAlignment="1">
      <alignment horizontal="right" vertical="top"/>
    </xf>
    <xf numFmtId="41" fontId="0" fillId="0" borderId="47" xfId="0" applyNumberFormat="1" applyFill="1" applyBorder="1" applyAlignment="1">
      <alignment horizontal="right" vertical="top"/>
    </xf>
    <xf numFmtId="41" fontId="0" fillId="0" borderId="6" xfId="0" applyNumberFormat="1" applyFill="1" applyBorder="1" applyAlignment="1">
      <alignment horizontal="right" vertical="top"/>
    </xf>
    <xf numFmtId="41" fontId="0" fillId="0" borderId="8" xfId="0" applyNumberFormat="1" applyFill="1" applyBorder="1" applyAlignment="1">
      <alignment horizontal="right" vertical="top"/>
    </xf>
    <xf numFmtId="41" fontId="0" fillId="0" borderId="20" xfId="0" applyNumberFormat="1" applyFill="1" applyBorder="1" applyAlignment="1">
      <alignment horizontal="right" vertical="top"/>
    </xf>
    <xf numFmtId="165" fontId="0" fillId="0" borderId="57" xfId="2" applyNumberFormat="1" applyFont="1" applyFill="1" applyBorder="1" applyAlignment="1">
      <alignment horizontal="right" vertical="top"/>
    </xf>
    <xf numFmtId="165" fontId="0" fillId="0" borderId="26" xfId="2" applyNumberFormat="1" applyFont="1" applyFill="1" applyBorder="1" applyAlignment="1">
      <alignment horizontal="right" vertical="top"/>
    </xf>
    <xf numFmtId="165" fontId="0" fillId="0" borderId="2" xfId="2" applyNumberFormat="1" applyFont="1" applyFill="1" applyBorder="1" applyAlignment="1">
      <alignment horizontal="right" vertical="top"/>
    </xf>
    <xf numFmtId="165" fontId="0" fillId="0" borderId="6" xfId="2" applyNumberFormat="1" applyFont="1" applyFill="1" applyBorder="1" applyAlignment="1">
      <alignment horizontal="right" vertical="top"/>
    </xf>
    <xf numFmtId="165" fontId="0" fillId="0" borderId="20" xfId="2" applyNumberFormat="1" applyFont="1" applyFill="1" applyBorder="1" applyAlignment="1">
      <alignment horizontal="right" vertical="top"/>
    </xf>
    <xf numFmtId="165" fontId="0" fillId="0" borderId="10" xfId="2" applyNumberFormat="1" applyFont="1" applyFill="1" applyBorder="1" applyAlignment="1">
      <alignment horizontal="right" vertical="top"/>
    </xf>
    <xf numFmtId="41" fontId="0" fillId="0" borderId="41" xfId="1" applyNumberFormat="1" applyFont="1" applyFill="1" applyBorder="1" applyAlignment="1">
      <alignment horizontal="right" vertical="top"/>
    </xf>
    <xf numFmtId="41" fontId="0" fillId="0" borderId="26" xfId="0" applyNumberFormat="1" applyFill="1" applyBorder="1" applyAlignment="1">
      <alignment horizontal="right" vertical="top"/>
    </xf>
    <xf numFmtId="41" fontId="0" fillId="0" borderId="0" xfId="1" applyNumberFormat="1" applyFont="1" applyFill="1" applyBorder="1" applyAlignment="1">
      <alignment horizontal="right" vertical="top"/>
    </xf>
    <xf numFmtId="41" fontId="0" fillId="0" borderId="0" xfId="1" applyNumberFormat="1" applyFont="1" applyFill="1" applyBorder="1" applyAlignment="1">
      <alignment horizontal="right" vertical="top" indent="3"/>
    </xf>
    <xf numFmtId="41" fontId="0" fillId="0" borderId="42" xfId="0" applyNumberFormat="1" applyFill="1" applyBorder="1" applyAlignment="1">
      <alignment horizontal="right" vertical="top"/>
    </xf>
    <xf numFmtId="41" fontId="0" fillId="0" borderId="1" xfId="1" applyNumberFormat="1" applyFont="1" applyFill="1" applyBorder="1" applyAlignment="1">
      <alignment horizontal="right" vertical="top"/>
    </xf>
    <xf numFmtId="41" fontId="0" fillId="0" borderId="28" xfId="1" applyNumberFormat="1" applyFont="1" applyFill="1" applyBorder="1" applyAlignment="1">
      <alignment horizontal="right" vertical="top"/>
    </xf>
    <xf numFmtId="41" fontId="0" fillId="0" borderId="7" xfId="1" applyNumberFormat="1" applyFont="1" applyFill="1" applyBorder="1" applyAlignment="1">
      <alignment horizontal="right" vertical="top"/>
    </xf>
    <xf numFmtId="41" fontId="0" fillId="0" borderId="27" xfId="1" applyNumberFormat="1" applyFont="1" applyFill="1" applyBorder="1" applyAlignment="1">
      <alignment horizontal="right" vertical="top"/>
    </xf>
    <xf numFmtId="41" fontId="0" fillId="0" borderId="62" xfId="1" applyNumberFormat="1" applyFont="1" applyFill="1" applyBorder="1" applyAlignment="1">
      <alignment horizontal="right" vertical="top"/>
    </xf>
    <xf numFmtId="42" fontId="25" fillId="0" borderId="18" xfId="0" applyNumberFormat="1" applyFont="1" applyFill="1" applyBorder="1" applyAlignment="1">
      <alignment horizontal="right" vertical="top"/>
    </xf>
    <xf numFmtId="41" fontId="25" fillId="0" borderId="18" xfId="0" applyNumberFormat="1" applyFont="1" applyFill="1" applyBorder="1" applyAlignment="1">
      <alignment horizontal="right" vertical="top"/>
    </xf>
    <xf numFmtId="41" fontId="52" fillId="0" borderId="13" xfId="0" applyNumberFormat="1" applyFont="1" applyFill="1" applyBorder="1" applyAlignment="1">
      <alignment vertical="top"/>
    </xf>
    <xf numFmtId="0" fontId="47" fillId="0" borderId="0" xfId="15" applyFont="1" applyAlignment="1">
      <alignment horizontal="left" vertical="center"/>
    </xf>
    <xf numFmtId="41" fontId="0" fillId="0" borderId="21" xfId="0" applyNumberFormat="1" applyFill="1" applyBorder="1" applyAlignment="1">
      <alignment horizontal="right" vertical="top"/>
    </xf>
    <xf numFmtId="0" fontId="3" fillId="0" borderId="0" xfId="0" applyFont="1" applyFill="1" applyAlignment="1">
      <alignment horizontal="center" vertical="center"/>
    </xf>
    <xf numFmtId="0" fontId="0" fillId="0" borderId="9" xfId="0" applyFill="1" applyBorder="1" applyAlignment="1">
      <alignment horizontal="left" vertical="center" wrapText="1"/>
    </xf>
    <xf numFmtId="0" fontId="0" fillId="0" borderId="28" xfId="0" applyFill="1" applyBorder="1" applyAlignment="1">
      <alignment vertical="center" wrapText="1"/>
    </xf>
    <xf numFmtId="0" fontId="0" fillId="0" borderId="28" xfId="0" applyFill="1" applyBorder="1" applyAlignment="1">
      <alignment horizontal="left" vertical="center" wrapText="1"/>
    </xf>
    <xf numFmtId="0" fontId="0" fillId="0" borderId="5" xfId="0" applyFill="1" applyBorder="1" applyAlignment="1">
      <alignment horizontal="left" vertical="center" wrapText="1"/>
    </xf>
    <xf numFmtId="0" fontId="0" fillId="0" borderId="50" xfId="0" applyFill="1" applyBorder="1" applyAlignment="1">
      <alignment horizontal="left" vertical="center" wrapText="1"/>
    </xf>
    <xf numFmtId="0" fontId="0" fillId="0" borderId="49" xfId="0" applyFill="1" applyBorder="1" applyAlignment="1">
      <alignment horizontal="left" vertical="center" wrapText="1"/>
    </xf>
    <xf numFmtId="41" fontId="0" fillId="0" borderId="78" xfId="0" applyNumberFormat="1" applyFill="1" applyBorder="1" applyAlignment="1">
      <alignment horizontal="right" vertical="top"/>
    </xf>
    <xf numFmtId="0" fontId="0" fillId="0" borderId="44" xfId="0" applyFill="1" applyBorder="1" applyAlignment="1">
      <alignment horizontal="left" vertical="center" wrapText="1"/>
    </xf>
    <xf numFmtId="0" fontId="0" fillId="0" borderId="56" xfId="0" applyFill="1" applyBorder="1" applyAlignment="1">
      <alignment horizontal="left" vertical="center" wrapText="1"/>
    </xf>
    <xf numFmtId="0" fontId="0" fillId="0" borderId="26" xfId="0" applyFill="1" applyBorder="1" applyAlignment="1">
      <alignment horizontal="left" vertical="center" wrapText="1"/>
    </xf>
    <xf numFmtId="0" fontId="0" fillId="0" borderId="53" xfId="0" applyFill="1" applyBorder="1" applyAlignment="1">
      <alignment horizontal="left" vertical="center" wrapText="1"/>
    </xf>
    <xf numFmtId="41" fontId="0" fillId="0" borderId="4" xfId="1" applyNumberFormat="1" applyFont="1" applyFill="1" applyBorder="1" applyAlignment="1">
      <alignment horizontal="right" vertical="top"/>
    </xf>
    <xf numFmtId="41" fontId="52" fillId="0" borderId="23" xfId="1" applyNumberFormat="1" applyFont="1" applyFill="1" applyBorder="1" applyAlignment="1">
      <alignment wrapText="1"/>
    </xf>
    <xf numFmtId="0" fontId="76" fillId="0" borderId="0" xfId="0" applyFont="1" applyAlignment="1">
      <alignment horizontal="left" vertical="top"/>
    </xf>
    <xf numFmtId="0" fontId="24" fillId="0" borderId="0" xfId="0" applyFont="1"/>
    <xf numFmtId="0" fontId="25" fillId="0" borderId="0" xfId="0" quotePrefix="1" applyFont="1"/>
    <xf numFmtId="0" fontId="25" fillId="0" borderId="0" xfId="0" applyFont="1" applyAlignment="1">
      <alignment vertical="top"/>
    </xf>
    <xf numFmtId="0" fontId="25" fillId="0" borderId="18" xfId="15" applyFont="1" applyBorder="1" applyAlignment="1">
      <alignment horizontal="left" vertical="center"/>
    </xf>
    <xf numFmtId="0" fontId="0" fillId="0" borderId="18" xfId="15" applyFont="1" applyBorder="1" applyAlignment="1">
      <alignment horizontal="left" vertical="center"/>
    </xf>
    <xf numFmtId="167" fontId="25" fillId="0" borderId="24" xfId="15" applyNumberFormat="1" applyFont="1" applyBorder="1"/>
    <xf numFmtId="166" fontId="3" fillId="0" borderId="69" xfId="3" applyNumberFormat="1" applyFont="1" applyFill="1" applyBorder="1" applyAlignment="1">
      <alignment horizontal="right" vertical="top"/>
    </xf>
    <xf numFmtId="171" fontId="0" fillId="0" borderId="0" xfId="0" applyNumberFormat="1"/>
    <xf numFmtId="41" fontId="0" fillId="0" borderId="32" xfId="0" applyNumberFormat="1" applyFill="1" applyBorder="1" applyAlignment="1">
      <alignment horizontal="right" vertical="top"/>
    </xf>
    <xf numFmtId="0" fontId="25" fillId="0" borderId="85" xfId="0" applyFont="1" applyBorder="1" applyAlignment="1">
      <alignment horizontal="left" vertical="center" wrapText="1"/>
    </xf>
    <xf numFmtId="0" fontId="25" fillId="0" borderId="86" xfId="0" applyFont="1" applyBorder="1" applyAlignment="1">
      <alignment horizontal="left" vertical="center" wrapText="1"/>
    </xf>
    <xf numFmtId="2" fontId="25" fillId="0" borderId="18" xfId="0" applyNumberFormat="1" applyFont="1" applyBorder="1" applyAlignment="1">
      <alignment vertical="top"/>
    </xf>
    <xf numFmtId="164" fontId="24" fillId="10" borderId="18" xfId="0" applyNumberFormat="1" applyFont="1" applyFill="1" applyBorder="1" applyAlignment="1">
      <alignment vertical="top"/>
    </xf>
    <xf numFmtId="2" fontId="24" fillId="10" borderId="18" xfId="0" applyNumberFormat="1" applyFont="1" applyFill="1" applyBorder="1" applyAlignment="1">
      <alignment vertical="top"/>
    </xf>
    <xf numFmtId="164" fontId="24" fillId="10" borderId="18" xfId="1" applyNumberFormat="1" applyFont="1" applyFill="1" applyBorder="1" applyAlignment="1">
      <alignment vertical="top"/>
    </xf>
    <xf numFmtId="41" fontId="0" fillId="0" borderId="41" xfId="1" quotePrefix="1" applyNumberFormat="1" applyFont="1" applyFill="1" applyBorder="1" applyAlignment="1">
      <alignment horizontal="right" vertical="top"/>
    </xf>
    <xf numFmtId="0" fontId="29" fillId="2" borderId="18" xfId="0" applyFont="1" applyFill="1" applyBorder="1" applyAlignment="1">
      <alignment horizontal="center" vertical="center" wrapText="1"/>
    </xf>
    <xf numFmtId="43" fontId="25" fillId="0" borderId="18" xfId="0" applyNumberFormat="1" applyFont="1" applyBorder="1" applyAlignment="1">
      <alignment vertical="top"/>
    </xf>
    <xf numFmtId="0" fontId="7" fillId="0" borderId="0" xfId="0" applyFont="1"/>
    <xf numFmtId="0" fontId="3" fillId="39" borderId="18" xfId="0" applyFont="1" applyFill="1" applyBorder="1" applyAlignment="1" applyProtection="1">
      <alignment horizontal="center" vertical="center"/>
      <protection hidden="1"/>
    </xf>
    <xf numFmtId="0" fontId="3" fillId="39" borderId="18" xfId="134" applyFont="1" applyFill="1" applyBorder="1" applyAlignment="1">
      <alignment horizontal="center" vertical="center"/>
    </xf>
    <xf numFmtId="0" fontId="7" fillId="39" borderId="18" xfId="133" applyFont="1" applyFill="1" applyBorder="1" applyAlignment="1">
      <alignment horizontal="center" vertical="center" wrapText="1"/>
    </xf>
    <xf numFmtId="0" fontId="7" fillId="0" borderId="18" xfId="0" applyFont="1" applyBorder="1"/>
    <xf numFmtId="42" fontId="0" fillId="0" borderId="18" xfId="0" applyNumberFormat="1" applyBorder="1"/>
    <xf numFmtId="167" fontId="0" fillId="0" borderId="18" xfId="0" applyNumberFormat="1" applyBorder="1"/>
    <xf numFmtId="43" fontId="0" fillId="0" borderId="0" xfId="1" applyNumberFormat="1" applyFont="1" applyFill="1"/>
    <xf numFmtId="166" fontId="24" fillId="8" borderId="18" xfId="3" applyNumberFormat="1" applyFont="1" applyFill="1" applyBorder="1" applyAlignment="1">
      <alignment vertical="top"/>
    </xf>
    <xf numFmtId="166" fontId="25" fillId="0" borderId="18" xfId="3" applyNumberFormat="1" applyFont="1" applyFill="1" applyBorder="1" applyAlignment="1">
      <alignment horizontal="right" vertical="top"/>
    </xf>
    <xf numFmtId="164" fontId="25" fillId="0" borderId="18" xfId="0" applyNumberFormat="1" applyFont="1" applyFill="1" applyBorder="1"/>
    <xf numFmtId="164" fontId="25" fillId="0" borderId="18" xfId="1" applyNumberFormat="1" applyFont="1" applyFill="1" applyBorder="1" applyAlignment="1">
      <alignment horizontal="right" vertical="top"/>
    </xf>
    <xf numFmtId="42" fontId="4" fillId="0" borderId="0" xfId="0" applyNumberFormat="1" applyFont="1" applyFill="1" applyAlignment="1">
      <alignment horizontal="left" vertical="center"/>
    </xf>
    <xf numFmtId="169" fontId="0" fillId="0" borderId="0" xfId="0" applyNumberFormat="1" applyAlignment="1">
      <alignment vertical="top"/>
    </xf>
    <xf numFmtId="169" fontId="0" fillId="0" borderId="0" xfId="0" applyNumberFormat="1" applyFont="1"/>
    <xf numFmtId="42" fontId="0" fillId="0" borderId="0" xfId="0" applyNumberFormat="1" applyFont="1" applyFill="1" applyBorder="1" applyAlignment="1">
      <alignment horizontal="left" vertical="top" wrapText="1" indent="2"/>
    </xf>
    <xf numFmtId="42" fontId="1" fillId="0" borderId="0" xfId="0" applyNumberFormat="1" applyFont="1" applyAlignment="1">
      <alignment vertical="top"/>
    </xf>
    <xf numFmtId="0" fontId="3" fillId="0" borderId="0" xfId="0" applyFont="1" applyAlignment="1">
      <alignment vertical="top"/>
    </xf>
    <xf numFmtId="169" fontId="3" fillId="0" borderId="0" xfId="0" applyNumberFormat="1" applyFont="1" applyAlignment="1">
      <alignment vertical="top"/>
    </xf>
    <xf numFmtId="166" fontId="3" fillId="0" borderId="0" xfId="0" applyNumberFormat="1" applyFont="1" applyAlignment="1">
      <alignment horizontal="center" vertical="top"/>
    </xf>
    <xf numFmtId="169" fontId="3" fillId="0" borderId="63" xfId="0" applyNumberFormat="1" applyFont="1" applyBorder="1" applyAlignment="1">
      <alignment vertical="top"/>
    </xf>
    <xf numFmtId="169" fontId="3" fillId="0" borderId="115" xfId="0" applyNumberFormat="1" applyFont="1" applyBorder="1" applyAlignment="1">
      <alignment vertical="top"/>
    </xf>
    <xf numFmtId="172" fontId="3" fillId="0" borderId="27" xfId="3" applyNumberFormat="1" applyFont="1" applyBorder="1" applyAlignment="1">
      <alignment vertical="top"/>
    </xf>
    <xf numFmtId="172" fontId="3" fillId="0" borderId="27" xfId="0" applyNumberFormat="1" applyFont="1" applyBorder="1" applyAlignment="1">
      <alignment vertical="top"/>
    </xf>
    <xf numFmtId="0" fontId="1" fillId="0" borderId="0" xfId="0" applyFont="1" applyFill="1" applyAlignment="1">
      <alignment vertical="top"/>
    </xf>
    <xf numFmtId="42" fontId="1" fillId="0" borderId="0" xfId="0" applyNumberFormat="1" applyFont="1" applyFill="1" applyAlignment="1">
      <alignment vertical="top"/>
    </xf>
    <xf numFmtId="42" fontId="3" fillId="0" borderId="26" xfId="0" applyNumberFormat="1" applyFont="1" applyFill="1" applyBorder="1" applyAlignment="1">
      <alignment vertical="top"/>
    </xf>
    <xf numFmtId="42" fontId="3" fillId="0" borderId="27" xfId="0" applyNumberFormat="1" applyFont="1" applyFill="1" applyBorder="1" applyAlignment="1">
      <alignment vertical="top"/>
    </xf>
    <xf numFmtId="0" fontId="3" fillId="0" borderId="116" xfId="0" applyFont="1" applyBorder="1" applyAlignment="1">
      <alignment vertical="top"/>
    </xf>
    <xf numFmtId="169" fontId="3" fillId="0" borderId="127" xfId="3" applyNumberFormat="1" applyFont="1" applyFill="1" applyBorder="1" applyAlignment="1">
      <alignment vertical="top"/>
    </xf>
    <xf numFmtId="169" fontId="3" fillId="0" borderId="116" xfId="0" applyNumberFormat="1" applyFont="1" applyBorder="1" applyAlignment="1">
      <alignment vertical="top"/>
    </xf>
    <xf numFmtId="172" fontId="3" fillId="0" borderId="116" xfId="0" applyNumberFormat="1" applyFont="1" applyBorder="1" applyAlignment="1">
      <alignment vertical="top"/>
    </xf>
    <xf numFmtId="169" fontId="3" fillId="0" borderId="128" xfId="0" applyNumberFormat="1" applyFont="1" applyBorder="1" applyAlignment="1">
      <alignment vertical="top"/>
    </xf>
    <xf numFmtId="0" fontId="3" fillId="0" borderId="18" xfId="0" applyFont="1" applyBorder="1" applyAlignment="1">
      <alignment horizontal="center" vertical="center" wrapText="1"/>
    </xf>
    <xf numFmtId="0" fontId="3" fillId="0" borderId="18" xfId="0" applyFont="1" applyFill="1" applyBorder="1" applyAlignment="1">
      <alignment horizontal="center" vertical="center" wrapText="1"/>
    </xf>
    <xf numFmtId="42" fontId="0" fillId="0" borderId="0" xfId="2" applyNumberFormat="1" applyFont="1" applyFill="1"/>
    <xf numFmtId="42" fontId="1" fillId="0" borderId="0" xfId="2" applyNumberFormat="1" applyFont="1" applyFill="1"/>
    <xf numFmtId="42" fontId="22" fillId="2" borderId="32" xfId="0" applyNumberFormat="1" applyFont="1" applyFill="1" applyBorder="1" applyAlignment="1">
      <alignment horizontal="center" vertical="center"/>
    </xf>
    <xf numFmtId="42" fontId="22" fillId="2" borderId="18" xfId="1" applyNumberFormat="1" applyFont="1" applyFill="1" applyBorder="1" applyAlignment="1">
      <alignment horizontal="center" vertical="center"/>
    </xf>
    <xf numFmtId="42" fontId="22" fillId="2" borderId="18" xfId="0" applyNumberFormat="1" applyFont="1" applyFill="1" applyBorder="1" applyAlignment="1">
      <alignment horizontal="center" vertical="center"/>
    </xf>
    <xf numFmtId="0" fontId="52" fillId="0" borderId="64" xfId="0" applyFont="1" applyFill="1" applyBorder="1" applyAlignment="1">
      <alignment horizontal="left" vertical="top" wrapText="1"/>
    </xf>
    <xf numFmtId="42" fontId="52" fillId="0" borderId="32" xfId="0" applyNumberFormat="1" applyFont="1" applyFill="1" applyBorder="1" applyAlignment="1">
      <alignment wrapText="1"/>
    </xf>
    <xf numFmtId="0" fontId="27" fillId="0" borderId="35" xfId="0" applyFont="1" applyBorder="1" applyAlignment="1">
      <alignment horizontal="left" vertical="top" wrapText="1"/>
    </xf>
    <xf numFmtId="0" fontId="0" fillId="0" borderId="27" xfId="0" applyBorder="1" applyAlignment="1">
      <alignment horizontal="left" vertical="top" wrapText="1"/>
    </xf>
    <xf numFmtId="0" fontId="0" fillId="0" borderId="32" xfId="0" applyBorder="1" applyAlignment="1">
      <alignment horizontal="left" vertical="top" wrapText="1"/>
    </xf>
    <xf numFmtId="0" fontId="4" fillId="0" borderId="0" xfId="0" applyFont="1" applyAlignment="1">
      <alignment horizontal="left" vertical="center"/>
    </xf>
    <xf numFmtId="0" fontId="52" fillId="0" borderId="83" xfId="0" applyFont="1" applyBorder="1" applyAlignment="1">
      <alignment horizontal="left" vertical="top" wrapText="1"/>
    </xf>
    <xf numFmtId="0" fontId="52" fillId="0" borderId="55" xfId="0" applyFont="1" applyBorder="1" applyAlignment="1">
      <alignment horizontal="left" vertical="top" wrapText="1"/>
    </xf>
    <xf numFmtId="0" fontId="52" fillId="0" borderId="30" xfId="0" applyFont="1" applyBorder="1" applyAlignment="1">
      <alignment horizontal="left" vertical="top" wrapText="1"/>
    </xf>
    <xf numFmtId="0" fontId="52" fillId="0" borderId="82" xfId="0" applyFont="1" applyBorder="1" applyAlignment="1">
      <alignment horizontal="left" vertical="top" wrapText="1"/>
    </xf>
    <xf numFmtId="0" fontId="52" fillId="0" borderId="116" xfId="0" applyFont="1" applyBorder="1" applyAlignment="1">
      <alignment horizontal="left" vertical="top" wrapText="1"/>
    </xf>
    <xf numFmtId="0" fontId="52" fillId="0" borderId="23" xfId="0" applyFont="1" applyBorder="1" applyAlignment="1">
      <alignment horizontal="left" vertical="top" wrapText="1"/>
    </xf>
    <xf numFmtId="0" fontId="4" fillId="0" borderId="116" xfId="0" applyFont="1" applyBorder="1" applyAlignment="1">
      <alignment horizontal="left" vertical="center"/>
    </xf>
    <xf numFmtId="0" fontId="52" fillId="0" borderId="51" xfId="0" applyFont="1" applyBorder="1" applyAlignment="1">
      <alignment horizontal="left" vertical="top" wrapText="1"/>
    </xf>
    <xf numFmtId="0" fontId="52" fillId="0" borderId="0" xfId="0" applyFont="1" applyAlignment="1">
      <alignment horizontal="left" vertical="top" wrapText="1"/>
    </xf>
    <xf numFmtId="0" fontId="52" fillId="0" borderId="16" xfId="0" applyFont="1" applyBorder="1" applyAlignment="1">
      <alignment horizontal="left" vertical="top" wrapText="1"/>
    </xf>
    <xf numFmtId="0" fontId="52" fillId="0" borderId="35" xfId="0" applyFont="1" applyBorder="1" applyAlignment="1">
      <alignment horizontal="left" vertical="top" wrapText="1"/>
    </xf>
    <xf numFmtId="0" fontId="52" fillId="0" borderId="27" xfId="0" applyFont="1" applyBorder="1" applyAlignment="1">
      <alignment horizontal="left" vertical="top" wrapText="1"/>
    </xf>
    <xf numFmtId="0" fontId="52" fillId="0" borderId="32" xfId="0" applyFont="1" applyBorder="1" applyAlignment="1">
      <alignment horizontal="left" vertical="top" wrapText="1"/>
    </xf>
    <xf numFmtId="0" fontId="52" fillId="0" borderId="82" xfId="0" applyFont="1" applyBorder="1" applyAlignment="1">
      <alignment horizontal="left" vertical="top"/>
    </xf>
    <xf numFmtId="0" fontId="52" fillId="0" borderId="116" xfId="0" applyFont="1" applyBorder="1" applyAlignment="1">
      <alignment horizontal="left" vertical="top"/>
    </xf>
    <xf numFmtId="0" fontId="52" fillId="0" borderId="23" xfId="0" applyFont="1" applyBorder="1" applyAlignment="1">
      <alignment horizontal="left" vertical="top"/>
    </xf>
    <xf numFmtId="0" fontId="77" fillId="0" borderId="51" xfId="0" applyFont="1" applyBorder="1" applyAlignment="1">
      <alignment horizontal="left" vertical="top"/>
    </xf>
    <xf numFmtId="0" fontId="77" fillId="0" borderId="0" xfId="0" applyFont="1" applyAlignment="1">
      <alignment horizontal="left" vertical="top"/>
    </xf>
    <xf numFmtId="0" fontId="51" fillId="0" borderId="0" xfId="0" applyFont="1" applyAlignment="1">
      <alignment horizontal="left" vertical="top" wrapText="1"/>
    </xf>
    <xf numFmtId="0" fontId="25" fillId="0" borderId="86" xfId="0" applyFont="1" applyBorder="1" applyAlignment="1">
      <alignment horizontal="left" vertical="center"/>
    </xf>
    <xf numFmtId="0" fontId="24" fillId="12" borderId="120" xfId="0" applyFont="1" applyFill="1" applyBorder="1" applyAlignment="1">
      <alignment horizontal="left" vertical="center" wrapText="1" indent="15"/>
    </xf>
    <xf numFmtId="0" fontId="24" fillId="12" borderId="121" xfId="0" applyFont="1" applyFill="1" applyBorder="1" applyAlignment="1">
      <alignment horizontal="left" vertical="center" wrapText="1" indent="15"/>
    </xf>
    <xf numFmtId="0" fontId="24" fillId="10" borderId="89" xfId="0" applyFont="1" applyFill="1" applyBorder="1" applyAlignment="1">
      <alignment horizontal="right" vertical="top"/>
    </xf>
    <xf numFmtId="0" fontId="24" fillId="10" borderId="90" xfId="0" applyFont="1" applyFill="1" applyBorder="1" applyAlignment="1">
      <alignment horizontal="right" vertical="top"/>
    </xf>
    <xf numFmtId="0" fontId="24" fillId="10" borderId="91" xfId="0" applyFont="1" applyFill="1" applyBorder="1" applyAlignment="1">
      <alignment horizontal="right" vertical="top"/>
    </xf>
    <xf numFmtId="0" fontId="24" fillId="11" borderId="2" xfId="0" applyFont="1" applyFill="1" applyBorder="1" applyAlignment="1">
      <alignment horizontal="left"/>
    </xf>
    <xf numFmtId="0" fontId="24" fillId="11" borderId="4" xfId="0" applyFont="1" applyFill="1" applyBorder="1" applyAlignment="1">
      <alignment horizontal="left"/>
    </xf>
    <xf numFmtId="0" fontId="24" fillId="11" borderId="3" xfId="0" applyFont="1" applyFill="1" applyBorder="1" applyAlignment="1">
      <alignment horizontal="left"/>
    </xf>
    <xf numFmtId="0" fontId="25" fillId="0" borderId="117" xfId="0" applyFont="1" applyBorder="1" applyAlignment="1">
      <alignment horizontal="left" vertical="center" wrapText="1"/>
    </xf>
    <xf numFmtId="0" fontId="25" fillId="0" borderId="87" xfId="0" applyFont="1" applyBorder="1" applyAlignment="1">
      <alignment horizontal="left" vertical="center" wrapText="1"/>
    </xf>
    <xf numFmtId="0" fontId="25" fillId="0" borderId="85" xfId="0" applyFont="1" applyBorder="1" applyAlignment="1">
      <alignment horizontal="left" vertical="center" wrapText="1"/>
    </xf>
    <xf numFmtId="0" fontId="24" fillId="12" borderId="118" xfId="0" applyFont="1" applyFill="1" applyBorder="1" applyAlignment="1">
      <alignment horizontal="left" vertical="center" wrapText="1" indent="15"/>
    </xf>
    <xf numFmtId="0" fontId="24" fillId="12" borderId="119" xfId="0" applyFont="1" applyFill="1" applyBorder="1" applyAlignment="1">
      <alignment horizontal="left" vertical="center" wrapText="1" indent="15"/>
    </xf>
    <xf numFmtId="0" fontId="25" fillId="0" borderId="86" xfId="0" applyFont="1" applyBorder="1" applyAlignment="1">
      <alignment horizontal="left" vertical="center" wrapText="1"/>
    </xf>
    <xf numFmtId="0" fontId="77" fillId="0" borderId="0" xfId="0" applyFont="1" applyAlignment="1">
      <alignment horizontal="left" vertical="top" wrapText="1"/>
    </xf>
    <xf numFmtId="0" fontId="24" fillId="10" borderId="122" xfId="0" applyFont="1" applyFill="1" applyBorder="1" applyAlignment="1">
      <alignment horizontal="right" vertical="top"/>
    </xf>
    <xf numFmtId="0" fontId="24" fillId="10" borderId="123" xfId="0" applyFont="1" applyFill="1" applyBorder="1" applyAlignment="1">
      <alignment horizontal="right" vertical="top"/>
    </xf>
    <xf numFmtId="0" fontId="24" fillId="10" borderId="124" xfId="0" applyFont="1" applyFill="1" applyBorder="1" applyAlignment="1">
      <alignment horizontal="right" vertical="top"/>
    </xf>
    <xf numFmtId="0" fontId="25" fillId="0" borderId="88" xfId="0" applyFont="1" applyBorder="1" applyAlignment="1">
      <alignment horizontal="left" vertical="center"/>
    </xf>
    <xf numFmtId="0" fontId="25" fillId="0" borderId="87" xfId="0" applyFont="1" applyBorder="1" applyAlignment="1">
      <alignment horizontal="left" vertical="center"/>
    </xf>
    <xf numFmtId="0" fontId="25" fillId="0" borderId="85" xfId="0" applyFont="1" applyBorder="1" applyAlignment="1">
      <alignment horizontal="left" vertical="center"/>
    </xf>
    <xf numFmtId="42" fontId="3" fillId="0" borderId="0" xfId="0" applyNumberFormat="1" applyFont="1" applyFill="1" applyBorder="1" applyAlignment="1">
      <alignment horizontal="center" vertical="center" wrapText="1"/>
    </xf>
    <xf numFmtId="42" fontId="22" fillId="2" borderId="32" xfId="0" applyNumberFormat="1" applyFont="1" applyFill="1" applyBorder="1" applyAlignment="1">
      <alignment horizontal="center" vertical="center"/>
    </xf>
    <xf numFmtId="42" fontId="22" fillId="2" borderId="18" xfId="0" applyNumberFormat="1" applyFont="1" applyFill="1" applyBorder="1" applyAlignment="1">
      <alignment horizontal="center" vertical="center"/>
    </xf>
    <xf numFmtId="0" fontId="7" fillId="44" borderId="18" xfId="133" applyFont="1" applyFill="1" applyBorder="1" applyAlignment="1">
      <alignment horizontal="center" vertical="center"/>
    </xf>
    <xf numFmtId="0" fontId="7" fillId="44" borderId="35" xfId="133" applyFont="1" applyFill="1" applyBorder="1" applyAlignment="1">
      <alignment horizontal="center" vertical="center"/>
    </xf>
    <xf numFmtId="0" fontId="7" fillId="44" borderId="32" xfId="133" applyFont="1" applyFill="1" applyBorder="1" applyAlignment="1">
      <alignment horizontal="center" vertical="center"/>
    </xf>
    <xf numFmtId="0" fontId="4" fillId="0" borderId="43" xfId="0" applyFont="1" applyBorder="1" applyAlignment="1">
      <alignment horizontal="left" vertical="top"/>
    </xf>
    <xf numFmtId="6" fontId="52" fillId="0" borderId="51" xfId="0" applyNumberFormat="1" applyFont="1" applyFill="1" applyBorder="1" applyAlignment="1">
      <alignment horizontal="left" vertical="top" wrapText="1"/>
    </xf>
    <xf numFmtId="6" fontId="52" fillId="0" borderId="0" xfId="0" applyNumberFormat="1" applyFont="1" applyFill="1" applyBorder="1" applyAlignment="1">
      <alignment horizontal="left" vertical="top"/>
    </xf>
    <xf numFmtId="6" fontId="52" fillId="0" borderId="16" xfId="0" applyNumberFormat="1" applyFont="1" applyFill="1" applyBorder="1" applyAlignment="1">
      <alignment horizontal="left" vertical="top"/>
    </xf>
    <xf numFmtId="6" fontId="52" fillId="0" borderId="51" xfId="0" applyNumberFormat="1" applyFont="1" applyBorder="1" applyAlignment="1">
      <alignment horizontal="left" vertical="top"/>
    </xf>
    <xf numFmtId="6" fontId="52" fillId="0" borderId="0" xfId="0" applyNumberFormat="1" applyFont="1" applyBorder="1" applyAlignment="1">
      <alignment horizontal="left" vertical="top"/>
    </xf>
    <xf numFmtId="6" fontId="52" fillId="0" borderId="16" xfId="0" applyNumberFormat="1" applyFont="1" applyBorder="1" applyAlignment="1">
      <alignment horizontal="left" vertical="top"/>
    </xf>
    <xf numFmtId="0" fontId="5" fillId="2" borderId="4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 xfId="0" applyFont="1" applyFill="1" applyBorder="1" applyAlignment="1">
      <alignment horizontal="center"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7" xfId="0" applyBorder="1" applyAlignment="1">
      <alignment horizontal="left" vertical="center" wrapText="1"/>
    </xf>
    <xf numFmtId="0" fontId="0" fillId="0" borderId="54" xfId="0"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3" fillId="3" borderId="63" xfId="0" applyFont="1" applyFill="1" applyBorder="1" applyAlignment="1">
      <alignment horizontal="left" vertical="top"/>
    </xf>
    <xf numFmtId="0" fontId="3" fillId="3" borderId="12" xfId="0" applyFont="1" applyFill="1" applyBorder="1" applyAlignment="1">
      <alignment horizontal="left" vertical="top"/>
    </xf>
    <xf numFmtId="0" fontId="3" fillId="3" borderId="15" xfId="0" applyFont="1" applyFill="1" applyBorder="1" applyAlignment="1">
      <alignment horizontal="left" vertical="top"/>
    </xf>
    <xf numFmtId="0" fontId="3" fillId="3" borderId="127" xfId="0" applyFont="1" applyFill="1" applyBorder="1" applyAlignment="1">
      <alignment horizontal="left" vertical="top"/>
    </xf>
    <xf numFmtId="0" fontId="3" fillId="3" borderId="128" xfId="0" applyFont="1" applyFill="1" applyBorder="1" applyAlignment="1">
      <alignment horizontal="left" vertical="top"/>
    </xf>
    <xf numFmtId="0" fontId="3" fillId="3" borderId="2" xfId="0" applyFont="1" applyFill="1" applyBorder="1" applyAlignment="1">
      <alignment horizontal="right" vertical="top" indent="1"/>
    </xf>
    <xf numFmtId="0" fontId="3" fillId="3" borderId="3" xfId="0" applyFont="1" applyFill="1" applyBorder="1" applyAlignment="1">
      <alignment horizontal="right" vertical="top" indent="1"/>
    </xf>
    <xf numFmtId="0" fontId="3" fillId="3" borderId="2" xfId="0" applyFont="1" applyFill="1" applyBorder="1" applyAlignment="1">
      <alignment horizontal="right" vertical="center" indent="1"/>
    </xf>
    <xf numFmtId="0" fontId="3" fillId="3" borderId="3" xfId="0" applyFont="1" applyFill="1" applyBorder="1" applyAlignment="1">
      <alignment horizontal="right" vertical="center" indent="1"/>
    </xf>
    <xf numFmtId="0" fontId="3" fillId="3" borderId="2" xfId="0" applyFont="1" applyFill="1" applyBorder="1" applyAlignment="1">
      <alignment horizontal="right" vertical="center" wrapText="1" indent="1"/>
    </xf>
    <xf numFmtId="0" fontId="3" fillId="3" borderId="3" xfId="0" applyFont="1" applyFill="1" applyBorder="1" applyAlignment="1">
      <alignment horizontal="right" vertical="center" wrapText="1" indent="1"/>
    </xf>
    <xf numFmtId="0" fontId="10" fillId="6" borderId="5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54"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10" fillId="6" borderId="58" xfId="0" applyFont="1" applyFill="1" applyBorder="1" applyAlignment="1">
      <alignment horizontal="center" vertical="center" wrapText="1"/>
    </xf>
    <xf numFmtId="0" fontId="70" fillId="0" borderId="51" xfId="0" applyFont="1" applyBorder="1" applyAlignment="1">
      <alignment horizontal="left"/>
    </xf>
    <xf numFmtId="0" fontId="70" fillId="0" borderId="0" xfId="0" applyFont="1" applyAlignment="1">
      <alignment horizontal="left"/>
    </xf>
    <xf numFmtId="0" fontId="70" fillId="0" borderId="16" xfId="0" applyFont="1" applyBorder="1" applyAlignment="1">
      <alignment horizontal="left"/>
    </xf>
    <xf numFmtId="0" fontId="52" fillId="0" borderId="83" xfId="0" applyFont="1" applyBorder="1" applyAlignment="1">
      <alignment horizontal="left"/>
    </xf>
    <xf numFmtId="0" fontId="52" fillId="0" borderId="55" xfId="0" applyFont="1" applyBorder="1" applyAlignment="1">
      <alignment horizontal="left"/>
    </xf>
    <xf numFmtId="0" fontId="52" fillId="0" borderId="30" xfId="0" applyFont="1" applyBorder="1" applyAlignment="1">
      <alignment horizontal="left"/>
    </xf>
    <xf numFmtId="0" fontId="26" fillId="0" borderId="83" xfId="0" applyFont="1" applyBorder="1" applyAlignment="1">
      <alignment horizontal="left" vertical="top"/>
    </xf>
    <xf numFmtId="0" fontId="26" fillId="0" borderId="55" xfId="0" applyFont="1" applyBorder="1" applyAlignment="1">
      <alignment horizontal="left" vertical="top"/>
    </xf>
    <xf numFmtId="0" fontId="26" fillId="0" borderId="30" xfId="0" applyFont="1" applyBorder="1" applyAlignment="1">
      <alignment horizontal="left" vertical="top"/>
    </xf>
    <xf numFmtId="0" fontId="25" fillId="0" borderId="82" xfId="0" applyFont="1" applyBorder="1" applyAlignment="1">
      <alignment horizontal="left" vertical="top"/>
    </xf>
    <xf numFmtId="0" fontId="25" fillId="0" borderId="116" xfId="0" applyFont="1" applyBorder="1" applyAlignment="1">
      <alignment horizontal="left" vertical="top"/>
    </xf>
    <xf numFmtId="0" fontId="25" fillId="0" borderId="23" xfId="0" applyFont="1" applyBorder="1" applyAlignment="1">
      <alignment horizontal="left" vertical="top"/>
    </xf>
    <xf numFmtId="0" fontId="47" fillId="0" borderId="116" xfId="0" applyFont="1" applyBorder="1" applyAlignment="1">
      <alignment horizontal="left" vertical="center"/>
    </xf>
    <xf numFmtId="41" fontId="24" fillId="3" borderId="35" xfId="0" applyNumberFormat="1" applyFont="1" applyFill="1" applyBorder="1" applyAlignment="1">
      <alignment horizontal="center" vertical="top"/>
    </xf>
    <xf numFmtId="41" fontId="24" fillId="3" borderId="27" xfId="0" applyNumberFormat="1" applyFont="1" applyFill="1" applyBorder="1" applyAlignment="1">
      <alignment horizontal="center" vertical="top"/>
    </xf>
    <xf numFmtId="41" fontId="24" fillId="3" borderId="32" xfId="0" applyNumberFormat="1" applyFont="1" applyFill="1" applyBorder="1" applyAlignment="1">
      <alignment horizontal="center" vertical="top"/>
    </xf>
    <xf numFmtId="0" fontId="25" fillId="4" borderId="31"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24" xfId="0" applyFont="1" applyFill="1" applyBorder="1" applyAlignment="1">
      <alignment horizontal="left" vertical="center"/>
    </xf>
    <xf numFmtId="0" fontId="25" fillId="2" borderId="18" xfId="0" applyFont="1" applyFill="1" applyBorder="1" applyAlignment="1">
      <alignment horizontal="center" vertical="center" wrapText="1"/>
    </xf>
    <xf numFmtId="0" fontId="24" fillId="3" borderId="18" xfId="0" applyFont="1" applyFill="1" applyBorder="1" applyAlignment="1">
      <alignment horizontal="left" vertical="top"/>
    </xf>
    <xf numFmtId="0" fontId="24" fillId="3" borderId="18" xfId="0" applyFont="1" applyFill="1" applyBorder="1" applyAlignment="1">
      <alignment horizontal="right" vertical="top"/>
    </xf>
    <xf numFmtId="0" fontId="25" fillId="0" borderId="18" xfId="0" applyFont="1" applyBorder="1" applyAlignment="1">
      <alignment horizontal="left" vertical="center" wrapText="1"/>
    </xf>
    <xf numFmtId="0" fontId="29" fillId="2" borderId="18"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2" borderId="18" xfId="0" applyFont="1" applyFill="1" applyBorder="1" applyAlignment="1">
      <alignment horizontal="center" vertical="center"/>
    </xf>
    <xf numFmtId="164" fontId="29" fillId="2" borderId="18" xfId="1" applyNumberFormat="1" applyFont="1" applyFill="1" applyBorder="1" applyAlignment="1">
      <alignment horizontal="center" vertical="center" wrapText="1"/>
    </xf>
    <xf numFmtId="164" fontId="29" fillId="6" borderId="18" xfId="1" applyNumberFormat="1" applyFont="1" applyFill="1" applyBorder="1" applyAlignment="1">
      <alignment horizontal="center" vertical="center" wrapText="1"/>
    </xf>
    <xf numFmtId="0" fontId="67" fillId="6" borderId="83" xfId="0" applyFont="1" applyFill="1" applyBorder="1" applyAlignment="1">
      <alignment horizontal="center" vertical="center" wrapText="1"/>
    </xf>
    <xf numFmtId="0" fontId="67" fillId="6" borderId="30" xfId="0" applyFont="1" applyFill="1" applyBorder="1" applyAlignment="1">
      <alignment horizontal="center" vertical="center" wrapText="1"/>
    </xf>
    <xf numFmtId="0" fontId="67" fillId="6" borderId="51" xfId="0" applyFont="1" applyFill="1" applyBorder="1" applyAlignment="1">
      <alignment horizontal="center" vertical="center" wrapText="1"/>
    </xf>
    <xf numFmtId="0" fontId="67" fillId="6" borderId="16" xfId="0" applyFont="1" applyFill="1" applyBorder="1" applyAlignment="1">
      <alignment horizontal="center" vertical="center" wrapText="1"/>
    </xf>
    <xf numFmtId="0" fontId="67" fillId="6" borderId="82" xfId="0" applyFont="1" applyFill="1" applyBorder="1" applyAlignment="1">
      <alignment horizontal="center" vertical="center" wrapText="1"/>
    </xf>
    <xf numFmtId="0" fontId="67" fillId="6" borderId="23" xfId="0" applyFont="1" applyFill="1" applyBorder="1" applyAlignment="1">
      <alignment horizontal="center" vertical="center" wrapText="1"/>
    </xf>
    <xf numFmtId="0" fontId="4" fillId="0" borderId="116" xfId="0" applyFont="1" applyBorder="1" applyAlignment="1">
      <alignment horizontal="left" vertical="top"/>
    </xf>
    <xf numFmtId="0" fontId="3" fillId="3" borderId="18" xfId="0" applyFont="1" applyFill="1" applyBorder="1" applyAlignment="1">
      <alignment horizontal="left" vertical="center"/>
    </xf>
    <xf numFmtId="0" fontId="0" fillId="0" borderId="18" xfId="0" applyBorder="1" applyAlignment="1">
      <alignment horizontal="left"/>
    </xf>
    <xf numFmtId="0" fontId="0" fillId="0" borderId="82" xfId="0" applyBorder="1" applyAlignment="1">
      <alignment horizontal="left" vertical="top"/>
    </xf>
    <xf numFmtId="0" fontId="0" fillId="0" borderId="116" xfId="0" applyBorder="1" applyAlignment="1">
      <alignment horizontal="left" vertical="top"/>
    </xf>
    <xf numFmtId="0" fontId="0" fillId="0" borderId="23" xfId="0" applyBorder="1" applyAlignment="1">
      <alignment horizontal="left" vertical="top"/>
    </xf>
    <xf numFmtId="0" fontId="3" fillId="3" borderId="18" xfId="0" applyFont="1" applyFill="1" applyBorder="1" applyAlignment="1">
      <alignment horizontal="right" vertical="center"/>
    </xf>
    <xf numFmtId="0" fontId="22" fillId="2" borderId="18"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2" borderId="18" xfId="0" applyFont="1" applyFill="1" applyBorder="1" applyAlignment="1">
      <alignment horizontal="center" vertical="center"/>
    </xf>
    <xf numFmtId="164" fontId="22" fillId="2" borderId="18" xfId="1" applyNumberFormat="1" applyFont="1" applyFill="1" applyBorder="1" applyAlignment="1">
      <alignment horizontal="center" vertical="center" wrapText="1"/>
    </xf>
    <xf numFmtId="164" fontId="22" fillId="6" borderId="18" xfId="1" applyNumberFormat="1" applyFont="1" applyFill="1" applyBorder="1" applyAlignment="1">
      <alignment horizontal="center" vertical="center" wrapText="1"/>
    </xf>
    <xf numFmtId="0" fontId="0" fillId="2" borderId="18" xfId="0" applyFill="1" applyBorder="1" applyAlignment="1">
      <alignment horizontal="center" vertical="center" wrapText="1"/>
    </xf>
    <xf numFmtId="41" fontId="3" fillId="3" borderId="35" xfId="0" applyNumberFormat="1" applyFont="1" applyFill="1" applyBorder="1" applyAlignment="1">
      <alignment horizontal="center" vertical="top"/>
    </xf>
    <xf numFmtId="41" fontId="3" fillId="3" borderId="27" xfId="0" applyNumberFormat="1" applyFont="1" applyFill="1" applyBorder="1" applyAlignment="1">
      <alignment horizontal="center" vertical="top"/>
    </xf>
    <xf numFmtId="41" fontId="3" fillId="3" borderId="32" xfId="0" applyNumberFormat="1" applyFont="1" applyFill="1" applyBorder="1" applyAlignment="1">
      <alignment horizontal="center" vertical="top"/>
    </xf>
    <xf numFmtId="0" fontId="0" fillId="0" borderId="83" xfId="0" applyBorder="1" applyAlignment="1">
      <alignment horizontal="left" vertical="top"/>
    </xf>
    <xf numFmtId="0" fontId="0" fillId="0" borderId="55" xfId="0" applyBorder="1" applyAlignment="1">
      <alignment horizontal="left" vertical="top"/>
    </xf>
    <xf numFmtId="0" fontId="0" fillId="0" borderId="30" xfId="0" applyBorder="1" applyAlignment="1">
      <alignment horizontal="left" vertical="top"/>
    </xf>
    <xf numFmtId="0" fontId="68" fillId="6" borderId="83" xfId="0" applyFont="1" applyFill="1" applyBorder="1" applyAlignment="1">
      <alignment horizontal="center" vertical="center" wrapText="1"/>
    </xf>
    <xf numFmtId="0" fontId="68" fillId="6" borderId="30" xfId="0" applyFont="1" applyFill="1" applyBorder="1" applyAlignment="1">
      <alignment horizontal="center" vertical="center" wrapText="1"/>
    </xf>
    <xf numFmtId="0" fontId="68" fillId="6" borderId="51" xfId="0" applyFont="1" applyFill="1" applyBorder="1" applyAlignment="1">
      <alignment horizontal="center" vertical="center" wrapText="1"/>
    </xf>
    <xf numFmtId="0" fontId="68" fillId="6" borderId="16" xfId="0" applyFont="1" applyFill="1" applyBorder="1" applyAlignment="1">
      <alignment horizontal="center" vertical="center" wrapText="1"/>
    </xf>
    <xf numFmtId="0" fontId="68" fillId="6" borderId="82" xfId="0" applyFont="1" applyFill="1" applyBorder="1" applyAlignment="1">
      <alignment horizontal="center" vertical="center" wrapText="1"/>
    </xf>
    <xf numFmtId="0" fontId="68" fillId="6" borderId="23" xfId="0" applyFont="1" applyFill="1" applyBorder="1" applyAlignment="1">
      <alignment horizontal="center" vertical="center" wrapText="1"/>
    </xf>
    <xf numFmtId="0" fontId="0" fillId="0" borderId="18" xfId="0" applyBorder="1" applyAlignment="1">
      <alignment horizontal="left" vertical="center" wrapText="1"/>
    </xf>
    <xf numFmtId="0" fontId="22" fillId="2" borderId="18" xfId="7" applyFont="1" applyFill="1" applyBorder="1" applyAlignment="1">
      <alignment horizontal="center" vertical="center" wrapText="1"/>
    </xf>
    <xf numFmtId="0" fontId="0" fillId="2" borderId="18" xfId="0" applyFill="1" applyBorder="1" applyAlignment="1">
      <alignment wrapText="1"/>
    </xf>
    <xf numFmtId="0" fontId="55" fillId="0" borderId="83" xfId="0" applyFont="1" applyBorder="1" applyAlignment="1">
      <alignment horizontal="left" vertical="top" readingOrder="1"/>
    </xf>
    <xf numFmtId="0" fontId="55" fillId="0" borderId="55" xfId="0" applyFont="1" applyBorder="1" applyAlignment="1">
      <alignment horizontal="left" vertical="top" readingOrder="1"/>
    </xf>
    <xf numFmtId="0" fontId="55" fillId="0" borderId="30" xfId="0" applyFont="1" applyBorder="1" applyAlignment="1">
      <alignment horizontal="left" vertical="top" readingOrder="1"/>
    </xf>
    <xf numFmtId="0" fontId="55" fillId="0" borderId="51" xfId="0" applyFont="1" applyBorder="1" applyAlignment="1">
      <alignment horizontal="left" vertical="top" readingOrder="1"/>
    </xf>
    <xf numFmtId="0" fontId="55" fillId="0" borderId="0" xfId="0" applyFont="1" applyAlignment="1">
      <alignment horizontal="left" vertical="top" readingOrder="1"/>
    </xf>
    <xf numFmtId="0" fontId="55" fillId="0" borderId="16" xfId="0" applyFont="1" applyBorder="1" applyAlignment="1">
      <alignment horizontal="left" vertical="top" readingOrder="1"/>
    </xf>
    <xf numFmtId="0" fontId="30" fillId="0" borderId="0" xfId="15" applyFont="1" applyAlignment="1">
      <alignment horizontal="left" vertical="top" wrapText="1"/>
    </xf>
    <xf numFmtId="0" fontId="47" fillId="0" borderId="0" xfId="15" applyFont="1" applyAlignment="1">
      <alignment horizontal="left" vertical="center"/>
    </xf>
    <xf numFmtId="0" fontId="26" fillId="0" borderId="0" xfId="15" applyFont="1" applyAlignment="1">
      <alignment horizontal="left" vertical="top" wrapText="1"/>
    </xf>
    <xf numFmtId="0" fontId="47" fillId="0" borderId="0" xfId="0" applyFont="1" applyBorder="1" applyAlignment="1">
      <alignment horizontal="left" vertical="center"/>
    </xf>
    <xf numFmtId="0" fontId="58" fillId="6" borderId="18" xfId="0" applyFont="1" applyFill="1" applyBorder="1" applyAlignment="1">
      <alignment horizontal="center" vertical="center" wrapText="1"/>
    </xf>
    <xf numFmtId="0" fontId="25" fillId="0" borderId="0" xfId="15" applyFont="1" applyAlignment="1">
      <alignment horizontal="left" vertical="top" wrapText="1"/>
    </xf>
    <xf numFmtId="0" fontId="3" fillId="7" borderId="2" xfId="0" applyFont="1" applyFill="1" applyBorder="1" applyAlignment="1">
      <alignment horizontal="left" vertical="center"/>
    </xf>
    <xf numFmtId="0" fontId="3" fillId="7" borderId="4" xfId="0" applyFont="1" applyFill="1" applyBorder="1" applyAlignment="1">
      <alignment horizontal="left" vertical="center"/>
    </xf>
    <xf numFmtId="0" fontId="3" fillId="7" borderId="3" xfId="0" applyFont="1" applyFill="1" applyBorder="1" applyAlignment="1">
      <alignment horizontal="left" vertical="center"/>
    </xf>
    <xf numFmtId="0" fontId="3" fillId="7" borderId="43" xfId="0" applyFont="1" applyFill="1" applyBorder="1" applyAlignment="1">
      <alignment horizontal="left" vertical="center"/>
    </xf>
    <xf numFmtId="0" fontId="3" fillId="7" borderId="58" xfId="0" applyFont="1" applyFill="1" applyBorder="1" applyAlignment="1">
      <alignment horizontal="left" vertical="center"/>
    </xf>
    <xf numFmtId="0" fontId="0" fillId="0" borderId="0" xfId="0" applyAlignment="1">
      <alignment horizontal="left" vertical="top" wrapText="1"/>
    </xf>
    <xf numFmtId="0" fontId="0" fillId="0" borderId="18" xfId="15" applyFont="1" applyFill="1" applyBorder="1" applyAlignment="1">
      <alignment horizontal="left" vertical="top" wrapText="1"/>
    </xf>
    <xf numFmtId="0" fontId="0" fillId="35" borderId="27" xfId="0" applyFill="1" applyBorder="1" applyAlignment="1" applyProtection="1">
      <alignment horizontal="center" vertical="center"/>
      <protection hidden="1"/>
    </xf>
    <xf numFmtId="0" fontId="0" fillId="35" borderId="32" xfId="0" applyFill="1" applyBorder="1" applyAlignment="1" applyProtection="1">
      <alignment horizontal="center" vertical="center"/>
      <protection hidden="1"/>
    </xf>
    <xf numFmtId="0" fontId="0" fillId="37" borderId="35" xfId="0" applyFill="1" applyBorder="1" applyAlignment="1" applyProtection="1">
      <alignment horizontal="center" vertical="center"/>
      <protection hidden="1"/>
    </xf>
    <xf numFmtId="0" fontId="0" fillId="37" borderId="27" xfId="0" applyFill="1" applyBorder="1" applyAlignment="1" applyProtection="1">
      <alignment horizontal="center" vertical="center"/>
      <protection hidden="1"/>
    </xf>
    <xf numFmtId="0" fontId="0" fillId="37" borderId="32" xfId="0" applyFill="1" applyBorder="1" applyAlignment="1" applyProtection="1">
      <alignment horizontal="center" vertical="center"/>
      <protection hidden="1"/>
    </xf>
    <xf numFmtId="0" fontId="0" fillId="38" borderId="35" xfId="0" applyFill="1" applyBorder="1" applyAlignment="1" applyProtection="1">
      <alignment horizontal="center" vertical="center" wrapText="1"/>
      <protection hidden="1"/>
    </xf>
    <xf numFmtId="0" fontId="0" fillId="38" borderId="27" xfId="0" applyFill="1" applyBorder="1" applyAlignment="1" applyProtection="1">
      <alignment horizontal="center" vertical="center" wrapText="1"/>
      <protection hidden="1"/>
    </xf>
    <xf numFmtId="0" fontId="0" fillId="38" borderId="32" xfId="0" applyFill="1" applyBorder="1" applyAlignment="1" applyProtection="1">
      <alignment horizontal="center" vertical="center" wrapText="1"/>
      <protection hidden="1"/>
    </xf>
  </cellXfs>
  <cellStyles count="135">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92"/>
    <cellStyle name="Calculation 3" xfId="128"/>
    <cellStyle name="Calculation 4" xfId="42"/>
    <cellStyle name="Check Cell 2" xfId="43"/>
    <cellStyle name="Comma" xfId="1" builtinId="3"/>
    <cellStyle name="Comma 2" xfId="12"/>
    <cellStyle name="Comma 2 2" xfId="130"/>
    <cellStyle name="Comma 2 3" xfId="132"/>
    <cellStyle name="Comma 2 4" xfId="91"/>
    <cellStyle name="Comma 3" xfId="121"/>
    <cellStyle name="Comma 4" xfId="85"/>
    <cellStyle name="Currency" xfId="2" builtinId="4"/>
    <cellStyle name="Currency 19" xfId="44"/>
    <cellStyle name="Currency 19 2" xfId="84"/>
    <cellStyle name="Currency 2" xfId="45"/>
    <cellStyle name="Currency 2 2" xfId="93"/>
    <cellStyle name="Currency 22" xfId="46"/>
    <cellStyle name="Currency 22 2" xfId="94"/>
    <cellStyle name="Currency 24" xfId="47"/>
    <cellStyle name="Currency 24 2" xfId="95"/>
    <cellStyle name="Currency 25" xfId="48"/>
    <cellStyle name="Currency 25 2" xfId="96"/>
    <cellStyle name="Currency 3" xfId="86"/>
    <cellStyle name="Explanatory Text 2" xfId="49"/>
    <cellStyle name="Good 2" xfId="50"/>
    <cellStyle name="Heading 1 2" xfId="51"/>
    <cellStyle name="Heading 2 2" xfId="52"/>
    <cellStyle name="Heading 3 2" xfId="97"/>
    <cellStyle name="Heading 3 3" xfId="122"/>
    <cellStyle name="Heading 3 4" xfId="123"/>
    <cellStyle name="Heading 3 5" xfId="53"/>
    <cellStyle name="Heading 4 2" xfId="54"/>
    <cellStyle name="Input 2" xfId="98"/>
    <cellStyle name="Input 3" xfId="127"/>
    <cellStyle name="Input 4" xfId="55"/>
    <cellStyle name="Linked Cell 2" xfId="56"/>
    <cellStyle name="Neutral 2" xfId="57"/>
    <cellStyle name="Normal" xfId="0" builtinId="0"/>
    <cellStyle name="Normal 10" xfId="58"/>
    <cellStyle name="Normal 10 2" xfId="4"/>
    <cellStyle name="Normal 11" xfId="59"/>
    <cellStyle name="Normal 11 2" xfId="99"/>
    <cellStyle name="Normal 12" xfId="60"/>
    <cellStyle name="Normal 12 2" xfId="100"/>
    <cellStyle name="Normal 13" xfId="61"/>
    <cellStyle name="Normal 13 2" xfId="101"/>
    <cellStyle name="Normal 14" xfId="62"/>
    <cellStyle name="Normal 14 2" xfId="102"/>
    <cellStyle name="Normal 15" xfId="63"/>
    <cellStyle name="Normal 15 2" xfId="103"/>
    <cellStyle name="Normal 16" xfId="64"/>
    <cellStyle name="Normal 16 2" xfId="104"/>
    <cellStyle name="Normal 17" xfId="65"/>
    <cellStyle name="Normal 17 2" xfId="105"/>
    <cellStyle name="Normal 18" xfId="66"/>
    <cellStyle name="Normal 18 2" xfId="106"/>
    <cellStyle name="Normal 19" xfId="67"/>
    <cellStyle name="Normal 19 2" xfId="107"/>
    <cellStyle name="Normal 2" xfId="5"/>
    <cellStyle name="Normal 2 10" xfId="68"/>
    <cellStyle name="Normal 2 2" xfId="6"/>
    <cellStyle name="Normal 2 25" xfId="88"/>
    <cellStyle name="Normal 2 3" xfId="15"/>
    <cellStyle name="Normal 20" xfId="69"/>
    <cellStyle name="Normal 20 2" xfId="108"/>
    <cellStyle name="Normal 21" xfId="70"/>
    <cellStyle name="Normal 21 2" xfId="109"/>
    <cellStyle name="Normal 22" xfId="90"/>
    <cellStyle name="Normal 22 2" xfId="129"/>
    <cellStyle name="Normal 22 3" xfId="131"/>
    <cellStyle name="Normal 23" xfId="71"/>
    <cellStyle name="Normal 23 2" xfId="110"/>
    <cellStyle name="Normal 25" xfId="72"/>
    <cellStyle name="Normal 25 2" xfId="111"/>
    <cellStyle name="Normal 3" xfId="8"/>
    <cellStyle name="Normal 3 2" xfId="112"/>
    <cellStyle name="Normal 3 3" xfId="73"/>
    <cellStyle name="Normal 4" xfId="10"/>
    <cellStyle name="Normal 4 2" xfId="113"/>
    <cellStyle name="Normal 4 2 2" xfId="134"/>
    <cellStyle name="Normal 4 3" xfId="74"/>
    <cellStyle name="Normal 5" xfId="9"/>
    <cellStyle name="Normal 5 2" xfId="13"/>
    <cellStyle name="Normal 5 3" xfId="133"/>
    <cellStyle name="Normal 6" xfId="11"/>
    <cellStyle name="Normal 6 2" xfId="114"/>
    <cellStyle name="Normal 6 3" xfId="75"/>
    <cellStyle name="Normal 7" xfId="14"/>
    <cellStyle name="Normal 7 2" xfId="115"/>
    <cellStyle name="Normal 7 3" xfId="76"/>
    <cellStyle name="Normal 8" xfId="77"/>
    <cellStyle name="Normal 8 2" xfId="116"/>
    <cellStyle name="Normal 9" xfId="78"/>
    <cellStyle name="Normal 9 2" xfId="117"/>
    <cellStyle name="Normal_Lookup Sheet" xfId="16"/>
    <cellStyle name="Normal_Revised Exhibit 1_021810_Eberts" xfId="7"/>
    <cellStyle name="Note 2" xfId="118"/>
    <cellStyle name="Note 3" xfId="126"/>
    <cellStyle name="Note 4" xfId="79"/>
    <cellStyle name="Output 2" xfId="119"/>
    <cellStyle name="Output 3" xfId="125"/>
    <cellStyle name="Output 4" xfId="80"/>
    <cellStyle name="Percent" xfId="3" builtinId="5"/>
    <cellStyle name="Percent 2" xfId="89"/>
    <cellStyle name="Percent 3" xfId="87"/>
    <cellStyle name="Title 2" xfId="81"/>
    <cellStyle name="Total 2" xfId="120"/>
    <cellStyle name="Total 3" xfId="124"/>
    <cellStyle name="Total 4" xfId="82"/>
    <cellStyle name="Warning Text 2" xfId="83"/>
  </cellStyles>
  <dxfs count="9">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FFFF99"/>
      <color rgb="FF00FFFF"/>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r>
              <a:rPr lang="en-US" sz="1200" b="1" u="none" baseline="0">
                <a:solidFill>
                  <a:schemeClr val="tx1"/>
                </a:solidFill>
                <a:latin typeface="Times New Roman" panose="02020603050405020304" pitchFamily="18" charset="0"/>
              </a:rPr>
              <a:t>YTD Performance</a:t>
            </a:r>
          </a:p>
        </c:rich>
      </c:tx>
      <c:layout>
        <c:manualLayout>
          <c:xMode val="edge"/>
          <c:yMode val="edge"/>
          <c:x val="0.36302526802026958"/>
          <c:y val="2.3655912643247106E-2"/>
        </c:manualLayout>
      </c:layout>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148001340601164"/>
          <c:y val="0.10278974152113544"/>
          <c:w val="0.72723795413690362"/>
          <c:h val="0.81218059742457793"/>
        </c:manualLayout>
      </c:layout>
      <c:barChart>
        <c:barDir val="col"/>
        <c:grouping val="clustered"/>
        <c:varyColors val="0"/>
        <c:ser>
          <c:idx val="0"/>
          <c:order val="0"/>
          <c:tx>
            <c:strRef>
              <c:f>'Tables 2-6'!$I$3</c:f>
              <c:strCache>
                <c:ptCount val="1"/>
                <c:pt idx="0">
                  <c:v>Expenditures</c:v>
                </c:pt>
              </c:strCache>
            </c:strRef>
          </c:tx>
          <c:spPr>
            <a:gradFill flip="none" rotWithShape="1">
              <a:gsLst>
                <a:gs pos="0">
                  <a:schemeClr val="accent1">
                    <a:lumMod val="75000"/>
                    <a:alpha val="90000"/>
                  </a:schemeClr>
                </a:gs>
                <a:gs pos="74000">
                  <a:schemeClr val="accent1">
                    <a:lumMod val="45000"/>
                    <a:lumOff val="55000"/>
                    <a:alpha val="90000"/>
                  </a:schemeClr>
                </a:gs>
                <a:gs pos="83000">
                  <a:schemeClr val="accent1">
                    <a:lumMod val="45000"/>
                    <a:lumOff val="55000"/>
                    <a:alpha val="90000"/>
                  </a:schemeClr>
                </a:gs>
                <a:gs pos="100000">
                  <a:schemeClr val="accent1">
                    <a:lumMod val="30000"/>
                    <a:lumOff val="70000"/>
                    <a:alpha val="90000"/>
                  </a:schemeClr>
                </a:gs>
              </a:gsLst>
              <a:lin ang="5400000" scaled="1"/>
              <a:tileRect/>
            </a:gradFill>
            <a:ln>
              <a:solidFill>
                <a:schemeClr val="tx1"/>
              </a:solidFill>
            </a:ln>
            <a:effectLst/>
          </c:spPr>
          <c:invertIfNegative val="0"/>
          <c:dLbls>
            <c:dLbl>
              <c:idx val="0"/>
              <c:layout>
                <c:manualLayout>
                  <c:x val="-5.1627625257898947E-3"/>
                  <c:y val="1.7665552490279516E-3"/>
                </c:manualLayout>
              </c:layout>
              <c:tx>
                <c:rich>
                  <a:bodyPr rot="0" spcFirstLastPara="1" vertOverflow="ellipsis" vert="horz" wrap="square" lIns="38100" tIns="19050" rIns="38100" bIns="19050" anchor="ctr" anchorCtr="1">
                    <a:noAutofit/>
                  </a:bodyPr>
                  <a:lstStyle/>
                  <a:p>
                    <a:pPr>
                      <a:defRPr sz="1000" b="1" i="0" u="none" strike="noStrike" kern="1200" baseline="0">
                        <a:ln>
                          <a:noFill/>
                        </a:ln>
                        <a:solidFill>
                          <a:schemeClr val="tx1"/>
                        </a:solidFill>
                        <a:latin typeface="Times New Roman" panose="02020603050405020304" pitchFamily="18" charset="0"/>
                        <a:ea typeface="+mn-ea"/>
                        <a:cs typeface="+mn-cs"/>
                      </a:defRPr>
                    </a:pPr>
                    <a:fld id="{37302C6F-EAF5-4346-9FC7-AA4F4AC9755F}" type="SERIESNAME">
                      <a:rPr lang="en-US" sz="900" baseline="0"/>
                      <a:pPr>
                        <a:defRPr sz="1000" b="1">
                          <a:solidFill>
                            <a:schemeClr val="tx1"/>
                          </a:solidFill>
                          <a:latin typeface="Times New Roman" panose="02020603050405020304" pitchFamily="18" charset="0"/>
                        </a:defRPr>
                      </a:pPr>
                      <a:t>[SERIES NAME]</a:t>
                    </a:fld>
                    <a:endParaRPr lang="en-US" sz="900" baseline="0"/>
                  </a:p>
                  <a:p>
                    <a:pPr>
                      <a:defRPr sz="1000" b="1">
                        <a:solidFill>
                          <a:schemeClr val="tx1"/>
                        </a:solidFill>
                        <a:latin typeface="Times New Roman" panose="02020603050405020304" pitchFamily="18" charset="0"/>
                      </a:defRPr>
                    </a:pPr>
                    <a:fld id="{797B8039-7399-4EFC-9CE5-6F65D4B0764A}" type="CELLREF">
                      <a:rPr lang="en-US" sz="900" baseline="0"/>
                      <a:pPr>
                        <a:defRPr sz="1000" b="1">
                          <a:solidFill>
                            <a:schemeClr val="tx1"/>
                          </a:solidFill>
                          <a:latin typeface="Times New Roman" panose="02020603050405020304" pitchFamily="18" charset="0"/>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ln>
                        <a:noFill/>
                      </a:ln>
                      <a:solidFill>
                        <a:schemeClr val="tx1"/>
                      </a:solidFill>
                      <a:latin typeface="Times New Roman" panose="02020603050405020304" pitchFamily="18" charset="0"/>
                      <a:ea typeface="+mn-ea"/>
                      <a:cs typeface="+mn-cs"/>
                    </a:defRPr>
                  </a:pPr>
                  <a:endParaRPr lang="en-US"/>
                </a:p>
              </c:txPr>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28991501019561305"/>
                      <c:h val="0.10562673748621659"/>
                    </c:manualLayout>
                  </c15:layout>
                  <c15:dlblFieldTable>
                    <c15:dlblFTEntry>
                      <c15:txfldGUID>{797B8039-7399-4EFC-9CE5-6F65D4B0764A}</c15:txfldGUID>
                      <c15:f>'Tables 2-6'!$I$4</c15:f>
                      <c15:dlblFieldTableCache>
                        <c:ptCount val="1"/>
                        <c:pt idx="0">
                          <c:v>56.8%</c:v>
                        </c:pt>
                      </c15:dlblFieldTableCache>
                    </c15:dlblFTEntry>
                  </c15:dlblFieldTable>
                  <c15:showDataLabelsRange val="0"/>
                </c:ext>
                <c:ext xmlns:c16="http://schemas.microsoft.com/office/drawing/2014/chart" uri="{C3380CC4-5D6E-409C-BE32-E72D297353CC}">
                  <c16:uniqueId val="{00000000-F7F2-48B3-A4CF-88630458C9C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ln>
                      <a:noFill/>
                    </a:ln>
                    <a:solidFill>
                      <a:schemeClr val="tx1"/>
                    </a:solidFill>
                    <a:latin typeface="Times New Roman" panose="02020603050405020304" pitchFamily="18" charset="0"/>
                    <a:ea typeface="+mn-ea"/>
                    <a:cs typeface="+mn-cs"/>
                  </a:defRPr>
                </a:pPr>
                <a:endParaRPr lang="en-U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'Tables 2-6'!$I$4:$I$4</c:f>
              <c:numCache>
                <c:formatCode>0.0%</c:formatCode>
                <c:ptCount val="1"/>
                <c:pt idx="0">
                  <c:v>0.56771852898475716</c:v>
                </c:pt>
              </c:numCache>
            </c:numRef>
          </c:val>
          <c:extLst>
            <c:ext xmlns:c16="http://schemas.microsoft.com/office/drawing/2014/chart" uri="{C3380CC4-5D6E-409C-BE32-E72D297353CC}">
              <c16:uniqueId val="{00000001-F7F2-48B3-A4CF-88630458C9C2}"/>
            </c:ext>
          </c:extLst>
        </c:ser>
        <c:ser>
          <c:idx val="1"/>
          <c:order val="1"/>
          <c:tx>
            <c:strRef>
              <c:f>'Tables 2-6'!$J$3</c:f>
              <c:strCache>
                <c:ptCount val="1"/>
                <c:pt idx="0">
                  <c:v>Annual Energy Savings</c:v>
                </c:pt>
              </c:strCache>
            </c:strRef>
          </c:tx>
          <c:spPr>
            <a:gradFill flip="none" rotWithShape="1">
              <a:gsLst>
                <a:gs pos="0">
                  <a:schemeClr val="accent1">
                    <a:lumMod val="75000"/>
                    <a:alpha val="90000"/>
                  </a:schemeClr>
                </a:gs>
                <a:gs pos="50000">
                  <a:schemeClr val="accent1">
                    <a:tint val="44500"/>
                    <a:satMod val="160000"/>
                    <a:alpha val="90000"/>
                  </a:schemeClr>
                </a:gs>
                <a:gs pos="100000">
                  <a:schemeClr val="accent1">
                    <a:tint val="23500"/>
                    <a:satMod val="160000"/>
                    <a:alpha val="90000"/>
                  </a:schemeClr>
                </a:gs>
              </a:gsLst>
              <a:lin ang="5400000" scaled="1"/>
              <a:tileRect/>
            </a:gradFill>
            <a:ln>
              <a:solidFill>
                <a:schemeClr val="tx1"/>
              </a:solidFill>
            </a:ln>
            <a:effectLst/>
          </c:spPr>
          <c:invertIfNegative val="0"/>
          <c:dLbls>
            <c:dLbl>
              <c:idx val="0"/>
              <c:layout>
                <c:manualLayout>
                  <c:x val="-0.1677694107928607"/>
                  <c:y val="7.5537414292730906E-2"/>
                </c:manualLayout>
              </c:layout>
              <c:tx>
                <c:rich>
                  <a:bodyPr/>
                  <a:lstStyle/>
                  <a:p>
                    <a:fld id="{E35995E7-C3CD-4AF3-B4E7-58ECFA09133F}" type="SERIESNAME">
                      <a:rPr lang="en-US" sz="900" b="1" baseline="0">
                        <a:latin typeface="Times New Roman" panose="02020603050405020304" pitchFamily="18" charset="0"/>
                        <a:cs typeface="Times New Roman" panose="02020603050405020304" pitchFamily="18" charset="0"/>
                      </a:rPr>
                      <a:pPr/>
                      <a:t>[SERIES NAME]</a:t>
                    </a:fld>
                    <a:endParaRPr lang="en-US" sz="900" b="1" baseline="0">
                      <a:latin typeface="Times New Roman" panose="02020603050405020304" pitchFamily="18" charset="0"/>
                      <a:cs typeface="Times New Roman" panose="02020603050405020304" pitchFamily="18" charset="0"/>
                    </a:endParaRPr>
                  </a:p>
                  <a:p>
                    <a:fld id="{E4950DDA-031C-4AFE-A77A-3B3B8B4D5BD9}" type="CELLREF">
                      <a:rPr lang="en-US" sz="1000" b="1" baseline="0">
                        <a:latin typeface="Times New Roman" panose="02020603050405020304" pitchFamily="18" charset="0"/>
                        <a:cs typeface="Times New Roman" panose="02020603050405020304" pitchFamily="18" charset="0"/>
                      </a:rPr>
                      <a:pPr/>
                      <a:t>[CELLREF]</a:t>
                    </a:fld>
                    <a:endParaRPr lang="en-US"/>
                  </a:p>
                </c:rich>
              </c:tx>
              <c:dLblPos val="outEnd"/>
              <c:showLegendKey val="0"/>
              <c:showVal val="1"/>
              <c:showCatName val="0"/>
              <c:showSerName val="1"/>
              <c:showPercent val="0"/>
              <c:showBubbleSize val="0"/>
              <c:separator>
</c:separator>
              <c:extLst>
                <c:ext xmlns:c15="http://schemas.microsoft.com/office/drawing/2012/chart" uri="{CE6537A1-D6FC-4f65-9D91-7224C49458BB}">
                  <c15:layout>
                    <c:manualLayout>
                      <c:w val="0.41156221583581915"/>
                      <c:h val="0.12769696687322368"/>
                    </c:manualLayout>
                  </c15:layout>
                  <c15:dlblFieldTable>
                    <c15:dlblFTEntry>
                      <c15:txfldGUID>{E4950DDA-031C-4AFE-A77A-3B3B8B4D5BD9}</c15:txfldGUID>
                      <c15:f>'Tables 2-6'!$J$4</c15:f>
                      <c15:dlblFieldTableCache>
                        <c:ptCount val="1"/>
                        <c:pt idx="0">
                          <c:v>110.5%</c:v>
                        </c:pt>
                      </c15:dlblFieldTableCache>
                    </c15:dlblFTEntry>
                  </c15:dlblFieldTable>
                  <c15:showDataLabelsRange val="0"/>
                </c:ext>
                <c:ext xmlns:c16="http://schemas.microsoft.com/office/drawing/2014/chart" uri="{C3380CC4-5D6E-409C-BE32-E72D297353CC}">
                  <c16:uniqueId val="{00000002-F7F2-48B3-A4CF-88630458C9C2}"/>
                </c:ext>
              </c:extLst>
            </c:dLbl>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noFill/>
                    </a:ln>
                    <a:solidFill>
                      <a:schemeClr val="tx1">
                        <a:lumMod val="75000"/>
                        <a:lumOff val="25000"/>
                      </a:schemeClr>
                    </a:solidFill>
                    <a:latin typeface="+mn-lt"/>
                    <a:ea typeface="+mn-ea"/>
                    <a:cs typeface="+mn-cs"/>
                  </a:defRPr>
                </a:pPr>
                <a:endParaRPr lang="en-U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val>
            <c:numRef>
              <c:f>'Tables 2-6'!$J$4</c:f>
              <c:numCache>
                <c:formatCode>0.0%</c:formatCode>
                <c:ptCount val="1"/>
                <c:pt idx="0">
                  <c:v>1.1053484492594301</c:v>
                </c:pt>
              </c:numCache>
            </c:numRef>
          </c:val>
          <c:extLst>
            <c:ext xmlns:c16="http://schemas.microsoft.com/office/drawing/2014/chart" uri="{C3380CC4-5D6E-409C-BE32-E72D297353CC}">
              <c16:uniqueId val="{00000003-F7F2-48B3-A4CF-88630458C9C2}"/>
            </c:ext>
          </c:extLst>
        </c:ser>
        <c:dLbls>
          <c:showLegendKey val="0"/>
          <c:showVal val="0"/>
          <c:showCatName val="0"/>
          <c:showSerName val="0"/>
          <c:showPercent val="0"/>
          <c:showBubbleSize val="0"/>
        </c:dLbls>
        <c:gapWidth val="219"/>
        <c:overlap val="-30"/>
        <c:axId val="1894622672"/>
        <c:axId val="1894630992"/>
      </c:barChart>
      <c:dateAx>
        <c:axId val="1894622672"/>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ln>
                  <a:solidFill>
                    <a:schemeClr val="tx1"/>
                  </a:solidFill>
                </a:ln>
                <a:solidFill>
                  <a:sysClr val="windowText" lastClr="000000"/>
                </a:solidFill>
                <a:latin typeface="Times New Roman" panose="02020603050405020304" pitchFamily="18" charset="0"/>
                <a:ea typeface="+mn-ea"/>
                <a:cs typeface="+mn-cs"/>
              </a:defRPr>
            </a:pPr>
            <a:endParaRPr lang="en-US"/>
          </a:p>
        </c:txPr>
        <c:crossAx val="1894630992"/>
        <c:crossesAt val="0"/>
        <c:auto val="0"/>
        <c:lblOffset val="100"/>
        <c:baseTimeUnit val="days"/>
      </c:dateAx>
      <c:valAx>
        <c:axId val="1894630992"/>
        <c:scaling>
          <c:orientation val="minMax"/>
          <c:min val="0"/>
        </c:scaling>
        <c:delete val="0"/>
        <c:axPos val="l"/>
        <c:majorGridlines>
          <c:spPr>
            <a:ln w="12700" cap="flat" cmpd="sng" algn="ctr">
              <a:solidFill>
                <a:schemeClr val="tx1"/>
              </a:solidFill>
              <a:miter lim="800000"/>
            </a:ln>
            <a:effectLst/>
          </c:spPr>
        </c:majorGridlines>
        <c:numFmt formatCode="0%" sourceLinked="0"/>
        <c:majorTickMark val="none"/>
        <c:minorTickMark val="none"/>
        <c:tickLblPos val="low"/>
        <c:spPr>
          <a:noFill/>
          <a:ln>
            <a:solidFill>
              <a:schemeClr val="tx1"/>
            </a:solidFill>
          </a:ln>
          <a:effectLst/>
        </c:spPr>
        <c:txPr>
          <a:bodyPr rot="-60000000" spcFirstLastPara="1" vertOverflow="ellipsis" vert="horz" wrap="square" anchor="ctr" anchorCtr="1"/>
          <a:lstStyle/>
          <a:p>
            <a:pPr>
              <a:defRPr sz="1000" b="1" i="0" u="none" strike="noStrike" kern="1200" baseline="0">
                <a:ln>
                  <a:noFill/>
                </a:ln>
                <a:solidFill>
                  <a:schemeClr val="tx1">
                    <a:lumMod val="65000"/>
                    <a:lumOff val="35000"/>
                  </a:schemeClr>
                </a:solidFill>
                <a:latin typeface="Times New Roman" panose="02020603050405020304" pitchFamily="18" charset="0"/>
                <a:ea typeface="+mn-ea"/>
                <a:cs typeface="+mn-cs"/>
              </a:defRPr>
            </a:pPr>
            <a:endParaRPr lang="en-US"/>
          </a:p>
        </c:txPr>
        <c:crossAx val="1894622672"/>
        <c:crosses val="autoZero"/>
        <c:crossBetween val="between"/>
        <c:majorUnit val="0.2"/>
      </c:valAx>
      <c:spPr>
        <a:noFill/>
        <a:ln w="9525">
          <a:noFill/>
        </a:ln>
        <a:effectLst/>
      </c:spPr>
    </c:plotArea>
    <c:plotVisOnly val="1"/>
    <c:dispBlanksAs val="gap"/>
    <c:showDLblsOverMax val="0"/>
  </c:chart>
  <c:spPr>
    <a:solidFill>
      <a:schemeClr val="bg1"/>
    </a:solidFill>
    <a:ln w="12700" cap="flat" cmpd="sng" algn="ctr">
      <a:solidFill>
        <a:schemeClr val="tx1"/>
      </a:solidFill>
      <a:miter lim="800000"/>
    </a:ln>
    <a:effectLst/>
  </c:spPr>
  <c:txPr>
    <a:bodyPr/>
    <a:lstStyle/>
    <a:p>
      <a:pPr>
        <a:defRPr>
          <a:ln>
            <a:noFill/>
          </a:l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baseline="0">
                <a:latin typeface="Calibri" panose="020F0502020204030204" pitchFamily="34" charset="0"/>
              </a:rPr>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A80CC4A2-41A3-49C9-A046-AC80250A2DC0}" type="VALUE">
                      <a:rPr lang="en-US" b="1"/>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705-46DD-93CD-56B6896D3196}"/>
                </c:ext>
              </c:extLst>
            </c:dLbl>
            <c:dLbl>
              <c:idx val="1"/>
              <c:tx>
                <c:rich>
                  <a:bodyPr/>
                  <a:lstStyle/>
                  <a:p>
                    <a:fld id="{040920AF-2323-4B4E-9FBD-0C11A3E5391E}" type="VALUE">
                      <a:rPr lang="en-US" b="1"/>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705-46DD-93CD-56B6896D31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'AP F - Secondary Metrics'!$G$5:$H$5</c:f>
              <c:strCache>
                <c:ptCount val="2"/>
                <c:pt idx="0">
                  <c:v>Primary Metrics
2020/21 TRM</c:v>
                </c:pt>
                <c:pt idx="1">
                  <c:v>Secondary Metrics
2022 TRM</c:v>
                </c:pt>
              </c:strCache>
            </c:strRef>
          </c:cat>
          <c:val>
            <c:numRef>
              <c:f>'AP F - Secondary Metrics'!$G$6:$H$6</c:f>
              <c:numCache>
                <c:formatCode>_(* #,##0_);_(* \(#,##0\);_(* "-"??_);_(@_)</c:formatCode>
                <c:ptCount val="2"/>
                <c:pt idx="0">
                  <c:v>444414</c:v>
                </c:pt>
                <c:pt idx="1">
                  <c:v>434534.1373505299</c:v>
                </c:pt>
              </c:numCache>
            </c:numRef>
          </c:val>
          <c:extLst>
            <c:ext xmlns:c16="http://schemas.microsoft.com/office/drawing/2014/chart" uri="{C3380CC4-5D6E-409C-BE32-E72D297353CC}">
              <c16:uniqueId val="{00000000-3F87-4EF8-9AA8-DF73399D96CB}"/>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1176619567"/>
        <c:crosses val="autoZero"/>
        <c:auto val="1"/>
        <c:lblAlgn val="ctr"/>
        <c:lblOffset val="100"/>
        <c:noMultiLvlLbl val="0"/>
      </c:catAx>
      <c:valAx>
        <c:axId val="1176619567"/>
        <c:scaling>
          <c:orientation val="minMax"/>
          <c:max val="600000"/>
          <c:min val="1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majorUnit val="2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baseline="0">
                <a:latin typeface="Calibri" panose="020F0502020204030204" pitchFamily="34" charset="0"/>
              </a:rPr>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AB31CEE6-EBD8-447B-9574-A1C53834AAE4}" type="VALUE">
                      <a:rPr lang="en-US" b="1"/>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3EE-472B-93D4-110B07B0B8BD}"/>
                </c:ext>
              </c:extLst>
            </c:dLbl>
            <c:dLbl>
              <c:idx val="1"/>
              <c:tx>
                <c:rich>
                  <a:bodyPr/>
                  <a:lstStyle/>
                  <a:p>
                    <a:fld id="{F2C06730-7672-4F14-A98E-F99FDB2325FB}" type="VALUE">
                      <a:rPr lang="en-US" b="1"/>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3EE-472B-93D4-110B07B0B8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'AP F - Secondary Metrics'!$G$5:$H$5</c:f>
              <c:strCache>
                <c:ptCount val="2"/>
                <c:pt idx="0">
                  <c:v>Primary Metrics
2020/21 TRM</c:v>
                </c:pt>
                <c:pt idx="1">
                  <c:v>Secondary Metrics
2022 TRM</c:v>
                </c:pt>
              </c:strCache>
            </c:strRef>
          </c:cat>
          <c:val>
            <c:numRef>
              <c:f>'AP F - Secondary Metrics'!$G$7:$H$7</c:f>
              <c:numCache>
                <c:formatCode>_(* #,##0_);_(* \(#,##0\);_(* "-"??_);_(@_)</c:formatCode>
                <c:ptCount val="2"/>
                <c:pt idx="0">
                  <c:v>3057981</c:v>
                </c:pt>
                <c:pt idx="1">
                  <c:v>2889848.2522</c:v>
                </c:pt>
              </c:numCache>
            </c:numRef>
          </c:val>
          <c:extLst>
            <c:ext xmlns:c16="http://schemas.microsoft.com/office/drawing/2014/chart" uri="{C3380CC4-5D6E-409C-BE32-E72D297353CC}">
              <c16:uniqueId val="{00000000-C97E-4068-B9AE-0659C83FF9FA}"/>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984303151"/>
        <c:crosses val="autoZero"/>
        <c:auto val="1"/>
        <c:lblAlgn val="ctr"/>
        <c:lblOffset val="100"/>
        <c:noMultiLvlLbl val="0"/>
      </c:catAx>
      <c:valAx>
        <c:axId val="984303151"/>
        <c:scaling>
          <c:orientation val="minMax"/>
          <c:max val="4000000"/>
          <c:min val="10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majorUnit val="10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xdr:colOff>
      <xdr:row>5</xdr:row>
      <xdr:rowOff>1</xdr:rowOff>
    </xdr:from>
    <xdr:to>
      <xdr:col>11</xdr:col>
      <xdr:colOff>2277</xdr:colOff>
      <xdr:row>19</xdr:row>
      <xdr:rowOff>9525</xdr:rowOff>
    </xdr:to>
    <xdr:graphicFrame macro="">
      <xdr:nvGraphicFramePr>
        <xdr:cNvPr id="3" name="Chart 2">
          <a:extLst>
            <a:ext uri="{FF2B5EF4-FFF2-40B4-BE49-F238E27FC236}">
              <a16:creationId xmlns:a16="http://schemas.microsoft.com/office/drawing/2014/main" id="{FBFB9CD5-1F3E-4FFF-B3A9-A84345415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1874</xdr:colOff>
      <xdr:row>11</xdr:row>
      <xdr:rowOff>0</xdr:rowOff>
    </xdr:from>
    <xdr:to>
      <xdr:col>10</xdr:col>
      <xdr:colOff>1</xdr:colOff>
      <xdr:row>17</xdr:row>
      <xdr:rowOff>9526</xdr:rowOff>
    </xdr:to>
    <xdr:graphicFrame macro="">
      <xdr:nvGraphicFramePr>
        <xdr:cNvPr id="2" name="Chart 1">
          <a:extLst>
            <a:ext uri="{FF2B5EF4-FFF2-40B4-BE49-F238E27FC236}">
              <a16:creationId xmlns:a16="http://schemas.microsoft.com/office/drawing/2014/main" id="{90B621C0-1584-486C-A708-5D3F0E9B2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14655</xdr:colOff>
      <xdr:row>18</xdr:row>
      <xdr:rowOff>209551</xdr:rowOff>
    </xdr:from>
    <xdr:to>
      <xdr:col>10</xdr:col>
      <xdr:colOff>85726</xdr:colOff>
      <xdr:row>26</xdr:row>
      <xdr:rowOff>152401</xdr:rowOff>
    </xdr:to>
    <xdr:graphicFrame macro="">
      <xdr:nvGraphicFramePr>
        <xdr:cNvPr id="3" name="Chart 2">
          <a:extLst>
            <a:ext uri="{FF2B5EF4-FFF2-40B4-BE49-F238E27FC236}">
              <a16:creationId xmlns:a16="http://schemas.microsoft.com/office/drawing/2014/main" id="{53A2E69D-01E1-428B-AF21-5E53F6141A1C}"/>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I13"/>
  <sheetViews>
    <sheetView tabSelected="1" zoomScaleNormal="100" workbookViewId="0">
      <selection activeCell="J1" sqref="J1"/>
    </sheetView>
  </sheetViews>
  <sheetFormatPr defaultRowHeight="14.5"/>
  <cols>
    <col min="1" max="1" width="1.7265625" customWidth="1"/>
    <col min="2" max="2" width="26.7265625" customWidth="1"/>
    <col min="3" max="3" width="22.7265625" customWidth="1"/>
    <col min="4" max="5" width="20.7265625" customWidth="1"/>
    <col min="6" max="6" width="18.7265625" customWidth="1"/>
    <col min="7" max="9" width="16.7265625" customWidth="1"/>
  </cols>
  <sheetData>
    <row r="1" spans="2:9" ht="18.5">
      <c r="B1" s="578" t="s">
        <v>315</v>
      </c>
      <c r="C1" s="578"/>
      <c r="D1" s="578"/>
      <c r="E1" s="578"/>
      <c r="F1" s="578"/>
      <c r="G1" s="578"/>
      <c r="H1" s="578"/>
      <c r="I1" s="578"/>
    </row>
    <row r="2" spans="2:9" ht="15" thickBot="1"/>
    <row r="3" spans="2:9" ht="40.5">
      <c r="B3" s="361" t="s">
        <v>31</v>
      </c>
      <c r="C3" s="362" t="s">
        <v>32</v>
      </c>
      <c r="D3" s="362" t="s">
        <v>316</v>
      </c>
      <c r="E3" s="362" t="s">
        <v>33</v>
      </c>
      <c r="F3" s="362" t="s">
        <v>34</v>
      </c>
      <c r="G3" s="362" t="s">
        <v>35</v>
      </c>
      <c r="H3" s="362" t="s">
        <v>36</v>
      </c>
      <c r="I3" s="363" t="s">
        <v>37</v>
      </c>
    </row>
    <row r="4" spans="2:9">
      <c r="B4" s="368" t="s">
        <v>38</v>
      </c>
      <c r="C4" s="369" t="s">
        <v>39</v>
      </c>
      <c r="D4" s="369" t="s">
        <v>40</v>
      </c>
      <c r="E4" s="369" t="s">
        <v>41</v>
      </c>
      <c r="F4" s="369" t="s">
        <v>42</v>
      </c>
      <c r="G4" s="369" t="s">
        <v>43</v>
      </c>
      <c r="H4" s="369" t="s">
        <v>317</v>
      </c>
      <c r="I4" s="370" t="s">
        <v>44</v>
      </c>
    </row>
    <row r="5" spans="2:9" ht="15" thickBot="1">
      <c r="B5" s="364">
        <v>444414</v>
      </c>
      <c r="C5" s="497">
        <v>10266</v>
      </c>
      <c r="D5" s="365">
        <v>0</v>
      </c>
      <c r="E5" s="365">
        <v>454680</v>
      </c>
      <c r="F5" s="365">
        <v>68052213.952333346</v>
      </c>
      <c r="G5" s="410">
        <v>3.3999999999999998E-3</v>
      </c>
      <c r="H5" s="411">
        <v>231377.52743793337</v>
      </c>
      <c r="I5" s="412">
        <v>1.9651000900334503</v>
      </c>
    </row>
    <row r="6" spans="2:9" ht="10" customHeight="1">
      <c r="H6" s="138"/>
    </row>
    <row r="7" spans="2:9" ht="65.150000000000006" customHeight="1">
      <c r="B7" s="575" t="s">
        <v>422</v>
      </c>
      <c r="C7" s="576"/>
      <c r="D7" s="576"/>
      <c r="E7" s="576"/>
      <c r="F7" s="576"/>
      <c r="G7" s="576"/>
      <c r="H7" s="576"/>
      <c r="I7" s="577"/>
    </row>
    <row r="8" spans="2:9">
      <c r="H8" s="138"/>
    </row>
    <row r="9" spans="2:9">
      <c r="H9" s="138"/>
    </row>
    <row r="10" spans="2:9">
      <c r="H10" s="138"/>
    </row>
    <row r="11" spans="2:9">
      <c r="H11" s="138"/>
    </row>
    <row r="12" spans="2:9">
      <c r="H12" s="138"/>
    </row>
    <row r="13" spans="2:9">
      <c r="H13" s="138"/>
    </row>
  </sheetData>
  <mergeCells count="2">
    <mergeCell ref="B7:I7"/>
    <mergeCell ref="B1:I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M17"/>
  <sheetViews>
    <sheetView zoomScaleNormal="100" zoomScaleSheetLayoutView="70" workbookViewId="0">
      <selection activeCell="N1" sqref="N1"/>
    </sheetView>
  </sheetViews>
  <sheetFormatPr defaultRowHeight="14.5"/>
  <cols>
    <col min="1" max="2" width="8.7265625" customWidth="1"/>
    <col min="3" max="3" width="16.7265625" customWidth="1"/>
    <col min="4" max="6" width="12.7265625" customWidth="1"/>
    <col min="7" max="7" width="18.7265625" customWidth="1"/>
    <col min="8" max="9" width="16.7265625" customWidth="1"/>
    <col min="10" max="11" width="18.7265625" customWidth="1"/>
    <col min="12" max="13" width="20.7265625" customWidth="1"/>
  </cols>
  <sheetData>
    <row r="1" spans="1:13" ht="18.5">
      <c r="A1" s="4" t="s">
        <v>157</v>
      </c>
      <c r="M1" s="38" t="s">
        <v>158</v>
      </c>
    </row>
    <row r="3" spans="1:13">
      <c r="A3" s="729" t="s">
        <v>159</v>
      </c>
      <c r="B3" s="730"/>
      <c r="C3" s="730"/>
      <c r="D3" s="730"/>
      <c r="E3" s="730"/>
      <c r="F3" s="730"/>
      <c r="G3" s="730"/>
      <c r="H3" s="730"/>
      <c r="I3" s="730"/>
      <c r="J3" s="730"/>
      <c r="K3" s="730"/>
      <c r="L3" s="730"/>
      <c r="M3" s="730"/>
    </row>
    <row r="4" spans="1:13" ht="58">
      <c r="A4" s="455" t="s">
        <v>160</v>
      </c>
      <c r="B4" s="455" t="s">
        <v>161</v>
      </c>
      <c r="C4" s="455" t="s">
        <v>162</v>
      </c>
      <c r="D4" s="455" t="s">
        <v>163</v>
      </c>
      <c r="E4" s="455" t="s">
        <v>164</v>
      </c>
      <c r="F4" s="455" t="s">
        <v>165</v>
      </c>
      <c r="G4" s="456" t="s">
        <v>166</v>
      </c>
      <c r="H4" s="456" t="s">
        <v>167</v>
      </c>
      <c r="I4" s="456" t="s">
        <v>168</v>
      </c>
      <c r="J4" s="456" t="s">
        <v>169</v>
      </c>
      <c r="K4" s="456" t="s">
        <v>170</v>
      </c>
      <c r="L4" s="455" t="s">
        <v>171</v>
      </c>
      <c r="M4" s="455" t="s">
        <v>172</v>
      </c>
    </row>
    <row r="5" spans="1:13" ht="16.5">
      <c r="A5" s="266"/>
      <c r="B5" s="249"/>
      <c r="C5" s="249"/>
      <c r="D5" s="455" t="s">
        <v>38</v>
      </c>
      <c r="E5" s="455" t="s">
        <v>39</v>
      </c>
      <c r="F5" s="455" t="s">
        <v>173</v>
      </c>
      <c r="G5" s="457" t="s">
        <v>174</v>
      </c>
      <c r="H5" s="458" t="s">
        <v>175</v>
      </c>
      <c r="I5" s="457" t="s">
        <v>176</v>
      </c>
      <c r="J5" s="457" t="s">
        <v>177</v>
      </c>
      <c r="K5" s="457" t="s">
        <v>178</v>
      </c>
      <c r="L5" s="457" t="s">
        <v>179</v>
      </c>
      <c r="M5" s="457" t="s">
        <v>180</v>
      </c>
    </row>
    <row r="6" spans="1:13">
      <c r="A6" s="266"/>
      <c r="B6" s="249"/>
      <c r="C6" s="249"/>
      <c r="D6" s="250"/>
      <c r="E6" s="250"/>
      <c r="F6" s="250"/>
      <c r="G6" s="251"/>
      <c r="H6" s="251"/>
      <c r="I6" s="251"/>
      <c r="J6" s="251"/>
      <c r="K6" s="251"/>
      <c r="L6" s="252"/>
      <c r="M6" s="267"/>
    </row>
    <row r="7" spans="1:13" s="39" customFormat="1">
      <c r="A7" s="268" t="s">
        <v>107</v>
      </c>
      <c r="B7" s="253">
        <v>2020</v>
      </c>
      <c r="C7" s="254" t="s">
        <v>181</v>
      </c>
      <c r="D7" s="255">
        <v>672480094.43000007</v>
      </c>
      <c r="E7" s="255">
        <v>5866252.4899999993</v>
      </c>
      <c r="F7" s="255">
        <v>666613841.94000006</v>
      </c>
      <c r="G7" s="255"/>
      <c r="H7" s="255"/>
      <c r="I7" s="255"/>
      <c r="J7" s="255"/>
      <c r="K7" s="255"/>
      <c r="L7" s="256"/>
      <c r="M7" s="269"/>
    </row>
    <row r="8" spans="1:13" s="39" customFormat="1" ht="16.5">
      <c r="A8" s="270"/>
      <c r="B8" s="253" t="s">
        <v>335</v>
      </c>
      <c r="C8" s="254" t="s">
        <v>182</v>
      </c>
      <c r="D8" s="255">
        <v>699330177.05999994</v>
      </c>
      <c r="E8" s="255">
        <v>6556592.6600000011</v>
      </c>
      <c r="F8" s="255">
        <v>692773584.39999998</v>
      </c>
      <c r="G8" s="255"/>
      <c r="H8" s="255"/>
      <c r="I8" s="255"/>
      <c r="J8" s="255"/>
      <c r="K8" s="255"/>
      <c r="L8" s="256"/>
      <c r="M8" s="269"/>
    </row>
    <row r="9" spans="1:13" s="39" customFormat="1">
      <c r="A9" s="459"/>
      <c r="B9" s="253">
        <v>2022</v>
      </c>
      <c r="C9" s="254" t="s">
        <v>183</v>
      </c>
      <c r="D9" s="255">
        <v>687821314</v>
      </c>
      <c r="E9" s="255">
        <v>5642321.7699999996</v>
      </c>
      <c r="F9" s="255">
        <v>682178992.23000002</v>
      </c>
      <c r="G9" s="255"/>
      <c r="H9" s="255"/>
      <c r="I9" s="255"/>
      <c r="J9" s="255"/>
      <c r="K9" s="255"/>
      <c r="L9" s="256"/>
      <c r="M9" s="269"/>
    </row>
    <row r="10" spans="1:13" s="39" customFormat="1">
      <c r="A10" s="271"/>
      <c r="B10" s="460"/>
      <c r="C10" s="461"/>
      <c r="D10" s="461"/>
      <c r="E10" s="461"/>
      <c r="F10" s="461"/>
      <c r="G10" s="272">
        <v>680522139.52333343</v>
      </c>
      <c r="H10" s="465">
        <v>5.0000000000000001E-3</v>
      </c>
      <c r="I10" s="272">
        <v>3402610.697616667</v>
      </c>
      <c r="J10" s="273">
        <v>1.6000000000000001E-3</v>
      </c>
      <c r="K10" s="462">
        <v>1088835.4232373335</v>
      </c>
      <c r="L10" s="273">
        <v>3.3999999999999998E-3</v>
      </c>
      <c r="M10" s="463">
        <v>2313775.2743793335</v>
      </c>
    </row>
    <row r="11" spans="1:13" s="39" customFormat="1">
      <c r="A11" s="257"/>
      <c r="B11" s="258"/>
      <c r="C11" s="257"/>
      <c r="D11" s="259"/>
      <c r="E11" s="259"/>
      <c r="F11" s="259"/>
      <c r="G11" s="259">
        <v>68052213.952333346</v>
      </c>
      <c r="H11" s="260"/>
      <c r="I11" s="259"/>
      <c r="J11" s="260"/>
      <c r="K11" s="260"/>
      <c r="L11" s="260"/>
      <c r="M11" s="260"/>
    </row>
    <row r="12" spans="1:13" ht="15" customHeight="1">
      <c r="A12" s="261"/>
      <c r="B12" s="248"/>
      <c r="C12" s="248"/>
      <c r="D12" s="262"/>
      <c r="E12" s="263"/>
      <c r="F12" s="263"/>
      <c r="G12" s="464" t="s">
        <v>184</v>
      </c>
      <c r="H12" s="264"/>
      <c r="I12" s="264"/>
      <c r="J12" s="264"/>
      <c r="K12" s="264"/>
      <c r="L12" s="263"/>
      <c r="M12" s="265"/>
    </row>
    <row r="13" spans="1:13">
      <c r="A13" s="731" t="s">
        <v>185</v>
      </c>
      <c r="B13" s="732"/>
      <c r="C13" s="732"/>
      <c r="D13" s="732"/>
      <c r="E13" s="732"/>
      <c r="F13" s="732"/>
      <c r="G13" s="732"/>
      <c r="H13" s="732"/>
      <c r="I13" s="732"/>
      <c r="J13" s="732"/>
      <c r="K13" s="732"/>
      <c r="L13" s="732"/>
      <c r="M13" s="733"/>
    </row>
    <row r="14" spans="1:13">
      <c r="A14" s="734" t="s">
        <v>186</v>
      </c>
      <c r="B14" s="735"/>
      <c r="C14" s="735"/>
      <c r="D14" s="735"/>
      <c r="E14" s="735"/>
      <c r="F14" s="735"/>
      <c r="G14" s="735"/>
      <c r="H14" s="735"/>
      <c r="I14" s="735"/>
      <c r="J14" s="735"/>
      <c r="K14" s="735"/>
      <c r="L14" s="735"/>
      <c r="M14" s="736"/>
    </row>
    <row r="15" spans="1:13" ht="16.5">
      <c r="A15" s="734" t="s">
        <v>187</v>
      </c>
      <c r="B15" s="735"/>
      <c r="C15" s="735"/>
      <c r="D15" s="735"/>
      <c r="E15" s="735"/>
      <c r="F15" s="735"/>
      <c r="G15" s="735"/>
      <c r="H15" s="735"/>
      <c r="I15" s="735"/>
      <c r="J15" s="735"/>
      <c r="K15" s="735"/>
      <c r="L15" s="735"/>
      <c r="M15" s="736"/>
    </row>
    <row r="16" spans="1:13" ht="16.5">
      <c r="A16" s="734" t="s">
        <v>188</v>
      </c>
      <c r="B16" s="735"/>
      <c r="C16" s="735"/>
      <c r="D16" s="735"/>
      <c r="E16" s="735"/>
      <c r="F16" s="735"/>
      <c r="G16" s="735"/>
      <c r="H16" s="735"/>
      <c r="I16" s="735"/>
      <c r="J16" s="735"/>
      <c r="K16" s="735"/>
      <c r="L16" s="735"/>
      <c r="M16" s="736"/>
    </row>
    <row r="17" spans="1:13" ht="16.5">
      <c r="A17" s="706" t="s">
        <v>336</v>
      </c>
      <c r="B17" s="707"/>
      <c r="C17" s="707"/>
      <c r="D17" s="707"/>
      <c r="E17" s="707"/>
      <c r="F17" s="707"/>
      <c r="G17" s="707"/>
      <c r="H17" s="707"/>
      <c r="I17" s="707"/>
      <c r="J17" s="707"/>
      <c r="K17" s="707"/>
      <c r="L17" s="707"/>
      <c r="M17" s="708"/>
    </row>
  </sheetData>
  <mergeCells count="6">
    <mergeCell ref="A17:M17"/>
    <mergeCell ref="A3:M3"/>
    <mergeCell ref="A13:M13"/>
    <mergeCell ref="A14:M14"/>
    <mergeCell ref="A15:M15"/>
    <mergeCell ref="A16:M16"/>
  </mergeCells>
  <pageMargins left="0.6" right="0.21" top="0.77" bottom="0.74" header="0.5" footer="0.5"/>
  <pageSetup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32"/>
  <sheetViews>
    <sheetView zoomScaleNormal="100" workbookViewId="0">
      <selection activeCell="F1" sqref="F1"/>
    </sheetView>
  </sheetViews>
  <sheetFormatPr defaultColWidth="9.1796875" defaultRowHeight="14.5"/>
  <cols>
    <col min="1" max="1" width="48.7265625" style="141" customWidth="1"/>
    <col min="2" max="4" width="16.7265625" style="141" customWidth="1"/>
    <col min="5" max="5" width="1.7265625" style="141" customWidth="1"/>
    <col min="6" max="6" width="16.81640625" style="141" customWidth="1"/>
    <col min="7" max="7" width="15.1796875" style="141" customWidth="1"/>
    <col min="8" max="8" width="18.7265625" style="141" customWidth="1"/>
    <col min="9" max="16384" width="9.1796875" style="141"/>
  </cols>
  <sheetData>
    <row r="1" spans="1:18" ht="18.5">
      <c r="A1" s="738" t="s">
        <v>189</v>
      </c>
      <c r="B1" s="738"/>
      <c r="C1" s="738"/>
      <c r="D1" s="738"/>
    </row>
    <row r="2" spans="1:18" ht="140.15" customHeight="1">
      <c r="A2" s="739" t="s">
        <v>423</v>
      </c>
      <c r="B2" s="739"/>
      <c r="C2" s="739"/>
      <c r="D2" s="739"/>
      <c r="F2" s="142"/>
      <c r="G2" s="142"/>
      <c r="H2" s="142"/>
      <c r="I2" s="142"/>
      <c r="J2" s="142"/>
      <c r="K2" s="142"/>
      <c r="L2" s="142"/>
      <c r="M2" s="142"/>
      <c r="N2" s="142"/>
      <c r="O2" s="142"/>
      <c r="P2" s="142"/>
      <c r="Q2" s="142"/>
      <c r="R2" s="142"/>
    </row>
    <row r="3" spans="1:18">
      <c r="A3" s="143"/>
      <c r="B3" s="143"/>
      <c r="C3" s="143"/>
    </row>
    <row r="4" spans="1:18" s="144" customFormat="1" ht="18.5">
      <c r="A4" s="740" t="s">
        <v>190</v>
      </c>
      <c r="B4" s="740"/>
      <c r="C4" s="740"/>
      <c r="D4" s="740"/>
    </row>
    <row r="5" spans="1:18" s="144" customFormat="1" ht="43.5">
      <c r="A5" s="403" t="s">
        <v>191</v>
      </c>
      <c r="B5" s="405" t="s">
        <v>192</v>
      </c>
      <c r="C5" s="405" t="s">
        <v>193</v>
      </c>
      <c r="D5" s="405" t="s">
        <v>71</v>
      </c>
      <c r="G5" s="145" t="s">
        <v>194</v>
      </c>
      <c r="H5" s="145" t="s">
        <v>195</v>
      </c>
    </row>
    <row r="6" spans="1:18" s="144" customFormat="1">
      <c r="A6" s="146" t="s">
        <v>56</v>
      </c>
      <c r="B6" s="147">
        <v>421834</v>
      </c>
      <c r="C6" s="147">
        <v>24522.872395444378</v>
      </c>
      <c r="D6" s="542">
        <v>5.8133939880247627E-2</v>
      </c>
      <c r="F6" s="148" t="s">
        <v>196</v>
      </c>
      <c r="G6" s="543">
        <v>444414</v>
      </c>
      <c r="H6" s="149">
        <v>434534.1373505299</v>
      </c>
    </row>
    <row r="7" spans="1:18" s="144" customFormat="1">
      <c r="A7" s="146" t="s">
        <v>57</v>
      </c>
      <c r="B7" s="147">
        <v>11532</v>
      </c>
      <c r="C7" s="544" t="s">
        <v>45</v>
      </c>
      <c r="D7" s="544" t="s">
        <v>45</v>
      </c>
      <c r="F7" s="148" t="s">
        <v>197</v>
      </c>
      <c r="G7" s="150">
        <v>3057981</v>
      </c>
      <c r="H7" s="150">
        <v>2889848.2522</v>
      </c>
    </row>
    <row r="8" spans="1:18" s="144" customFormat="1">
      <c r="A8" s="146" t="s">
        <v>58</v>
      </c>
      <c r="B8" s="147">
        <v>11048</v>
      </c>
      <c r="C8" s="147">
        <v>6890.8056735384598</v>
      </c>
      <c r="D8" s="542">
        <v>0.623715213028463</v>
      </c>
      <c r="E8" s="354"/>
    </row>
    <row r="9" spans="1:18" s="144" customFormat="1">
      <c r="A9" s="151" t="s">
        <v>59</v>
      </c>
      <c r="B9" s="152">
        <v>444414</v>
      </c>
      <c r="C9" s="152">
        <v>31413.678068982837</v>
      </c>
      <c r="D9" s="541">
        <v>7.0685617620018362E-2</v>
      </c>
    </row>
    <row r="10" spans="1:18" s="144" customFormat="1"/>
    <row r="11" spans="1:18" s="144" customFormat="1" ht="18.5">
      <c r="A11" s="740" t="s">
        <v>198</v>
      </c>
      <c r="B11" s="740"/>
      <c r="C11" s="740"/>
      <c r="D11" s="740"/>
      <c r="F11" s="274" t="s">
        <v>426</v>
      </c>
    </row>
    <row r="12" spans="1:18" s="144" customFormat="1" ht="43.5">
      <c r="A12" s="403" t="s">
        <v>191</v>
      </c>
      <c r="B12" s="405" t="s">
        <v>192</v>
      </c>
      <c r="C12" s="405" t="s">
        <v>425</v>
      </c>
      <c r="D12" s="405" t="s">
        <v>71</v>
      </c>
    </row>
    <row r="13" spans="1:18" s="144" customFormat="1">
      <c r="A13" s="146" t="s">
        <v>56</v>
      </c>
      <c r="B13" s="147">
        <v>416605.93625772488</v>
      </c>
      <c r="C13" s="147">
        <v>19294.808653169242</v>
      </c>
      <c r="D13" s="542">
        <v>4.6314291213634791E-2</v>
      </c>
    </row>
    <row r="14" spans="1:18" s="144" customFormat="1">
      <c r="A14" s="146" t="s">
        <v>57</v>
      </c>
      <c r="B14" s="147">
        <v>11532</v>
      </c>
      <c r="C14" s="544" t="s">
        <v>45</v>
      </c>
      <c r="D14" s="544" t="s">
        <v>45</v>
      </c>
    </row>
    <row r="15" spans="1:18" s="144" customFormat="1">
      <c r="A15" s="146" t="s">
        <v>58</v>
      </c>
      <c r="B15" s="147">
        <v>6396.2010928050213</v>
      </c>
      <c r="C15" s="147">
        <v>2239.0067663434811</v>
      </c>
      <c r="D15" s="542">
        <v>0.35005259119543664</v>
      </c>
      <c r="E15" s="354"/>
    </row>
    <row r="16" spans="1:18" s="144" customFormat="1">
      <c r="A16" s="151" t="s">
        <v>59</v>
      </c>
      <c r="B16" s="152">
        <v>434534.1373505299</v>
      </c>
      <c r="C16" s="152">
        <v>21533.815419512724</v>
      </c>
      <c r="D16" s="541">
        <v>4.9556095985484869E-2</v>
      </c>
    </row>
    <row r="17" spans="1:6" s="144" customFormat="1" ht="10" customHeight="1">
      <c r="F17" s="141"/>
    </row>
    <row r="18" spans="1:6" s="144" customFormat="1" ht="35.15" customHeight="1">
      <c r="A18" s="737" t="s">
        <v>199</v>
      </c>
      <c r="B18" s="737"/>
      <c r="C18" s="737"/>
      <c r="D18" s="737"/>
    </row>
    <row r="19" spans="1:6" s="144" customFormat="1" ht="35.15" customHeight="1">
      <c r="A19" s="737" t="s">
        <v>200</v>
      </c>
      <c r="B19" s="737"/>
      <c r="C19" s="737"/>
      <c r="D19" s="737"/>
      <c r="F19" s="274" t="s">
        <v>424</v>
      </c>
    </row>
    <row r="20" spans="1:6" s="144" customFormat="1">
      <c r="A20" s="153"/>
      <c r="B20" s="154"/>
      <c r="C20" s="154"/>
      <c r="D20" s="155"/>
    </row>
    <row r="21" spans="1:6" s="144" customFormat="1">
      <c r="A21" s="153"/>
      <c r="B21" s="154"/>
      <c r="C21" s="154"/>
      <c r="D21" s="155"/>
    </row>
    <row r="22" spans="1:6" s="144" customFormat="1">
      <c r="A22" s="153"/>
      <c r="B22" s="154"/>
      <c r="C22" s="154"/>
      <c r="D22" s="155"/>
    </row>
    <row r="23" spans="1:6" s="144" customFormat="1">
      <c r="A23" s="153"/>
      <c r="B23" s="154"/>
      <c r="C23" s="154"/>
      <c r="D23" s="155"/>
    </row>
    <row r="24" spans="1:6" s="144" customFormat="1">
      <c r="A24" s="153"/>
      <c r="B24" s="154"/>
      <c r="C24" s="154"/>
      <c r="D24" s="155"/>
    </row>
    <row r="25" spans="1:6" s="144" customFormat="1">
      <c r="A25" s="153"/>
      <c r="C25" s="154"/>
      <c r="D25" s="155"/>
    </row>
    <row r="26" spans="1:6" s="144" customFormat="1">
      <c r="A26" s="153"/>
      <c r="D26" s="155"/>
    </row>
    <row r="27" spans="1:6" s="144" customFormat="1">
      <c r="A27" s="153"/>
      <c r="D27" s="155"/>
    </row>
    <row r="28" spans="1:6" s="144" customFormat="1">
      <c r="A28" s="153"/>
      <c r="D28" s="155"/>
    </row>
    <row r="29" spans="1:6" s="144" customFormat="1"/>
    <row r="30" spans="1:6" s="144" customFormat="1"/>
    <row r="31" spans="1:6">
      <c r="B31" s="144"/>
      <c r="C31" s="144"/>
    </row>
    <row r="32" spans="1:6">
      <c r="B32" s="144"/>
      <c r="C32" s="144"/>
    </row>
  </sheetData>
  <mergeCells count="6">
    <mergeCell ref="A19:D19"/>
    <mergeCell ref="A1:D1"/>
    <mergeCell ref="A2:D2"/>
    <mergeCell ref="A18:D18"/>
    <mergeCell ref="A4:D4"/>
    <mergeCell ref="A11:D11"/>
  </mergeCells>
  <pageMargins left="0.45" right="0.45"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C11"/>
  <sheetViews>
    <sheetView zoomScaleNormal="100" workbookViewId="0">
      <selection activeCell="F1" sqref="F1"/>
    </sheetView>
  </sheetViews>
  <sheetFormatPr defaultColWidth="9.1796875" defaultRowHeight="14.5"/>
  <cols>
    <col min="1" max="1" width="1.7265625" style="141" customWidth="1"/>
    <col min="2" max="2" width="40.7265625" style="141" customWidth="1"/>
    <col min="3" max="3" width="18.7265625" style="141" customWidth="1"/>
    <col min="4" max="4" width="9.1796875" style="141"/>
    <col min="5" max="5" width="20" style="141" bestFit="1" customWidth="1"/>
    <col min="6" max="16384" width="9.1796875" style="141"/>
  </cols>
  <sheetData>
    <row r="1" spans="2:3" ht="18.5">
      <c r="B1" s="360" t="s">
        <v>201</v>
      </c>
      <c r="C1" s="498"/>
    </row>
    <row r="3" spans="2:3" ht="110.15" customHeight="1">
      <c r="B3" s="742" t="s">
        <v>202</v>
      </c>
      <c r="C3" s="742"/>
    </row>
    <row r="5" spans="2:3">
      <c r="B5" s="741" t="s">
        <v>203</v>
      </c>
      <c r="C5" s="741"/>
    </row>
    <row r="6" spans="2:3" ht="29">
      <c r="B6" s="224" t="s">
        <v>87</v>
      </c>
      <c r="C6" s="531" t="s">
        <v>204</v>
      </c>
    </row>
    <row r="7" spans="2:3">
      <c r="B7" s="518" t="s">
        <v>12</v>
      </c>
      <c r="C7" s="520">
        <v>1546.3824286959994</v>
      </c>
    </row>
    <row r="8" spans="2:3">
      <c r="B8" s="518" t="s">
        <v>13</v>
      </c>
      <c r="C8" s="284">
        <v>425.11446990000007</v>
      </c>
    </row>
    <row r="9" spans="2:3">
      <c r="B9" s="519" t="s">
        <v>19</v>
      </c>
      <c r="C9" s="275">
        <v>461.90888740000008</v>
      </c>
    </row>
    <row r="10" spans="2:3" ht="17.25" customHeight="1">
      <c r="B10" s="519" t="s">
        <v>23</v>
      </c>
      <c r="C10" s="275">
        <v>1819.8864000000001</v>
      </c>
    </row>
    <row r="11" spans="2:3">
      <c r="B11" s="519" t="s">
        <v>396</v>
      </c>
      <c r="C11" s="275">
        <v>18.827999999999999</v>
      </c>
    </row>
  </sheetData>
  <mergeCells count="2">
    <mergeCell ref="B5:C5"/>
    <mergeCell ref="B3:C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58"/>
  <sheetViews>
    <sheetView zoomScaleNormal="100" workbookViewId="0">
      <pane ySplit="2" topLeftCell="A3" activePane="bottomLeft" state="frozen"/>
      <selection pane="bottomLeft" activeCell="H1" sqref="H1"/>
    </sheetView>
  </sheetViews>
  <sheetFormatPr defaultColWidth="9.1796875" defaultRowHeight="14.5"/>
  <cols>
    <col min="1" max="1" width="4.7265625" style="324" customWidth="1"/>
    <col min="2" max="2" width="61.1796875" style="324" bestFit="1" customWidth="1"/>
    <col min="3" max="7" width="12.7265625" style="324" customWidth="1"/>
    <col min="8" max="9" width="9.1796875" style="324"/>
    <col min="10" max="10" width="11.54296875" style="324" bestFit="1" customWidth="1"/>
    <col min="11" max="11" width="12.54296875" style="324" bestFit="1" customWidth="1"/>
    <col min="12" max="16384" width="9.1796875" style="324"/>
  </cols>
  <sheetData>
    <row r="1" spans="1:7" ht="19" thickBot="1">
      <c r="A1" s="578" t="s">
        <v>205</v>
      </c>
      <c r="B1" s="578"/>
      <c r="C1" s="578"/>
      <c r="D1" s="578"/>
      <c r="E1" s="578"/>
      <c r="F1" s="578"/>
      <c r="G1" s="578"/>
    </row>
    <row r="2" spans="1:7" ht="29.5" thickBot="1">
      <c r="A2" s="325"/>
      <c r="B2" s="372"/>
      <c r="C2" s="566" t="s">
        <v>56</v>
      </c>
      <c r="D2" s="566" t="s">
        <v>206</v>
      </c>
      <c r="E2" s="567" t="s">
        <v>207</v>
      </c>
      <c r="F2" s="567" t="s">
        <v>147</v>
      </c>
      <c r="G2" s="566" t="s">
        <v>208</v>
      </c>
    </row>
    <row r="3" spans="1:7" ht="15" thickBot="1">
      <c r="A3" s="743" t="s">
        <v>209</v>
      </c>
      <c r="B3" s="744"/>
      <c r="C3" s="746"/>
      <c r="D3" s="746"/>
      <c r="E3" s="746"/>
      <c r="F3" s="746"/>
      <c r="G3" s="747"/>
    </row>
    <row r="4" spans="1:7">
      <c r="A4" s="326">
        <v>1</v>
      </c>
      <c r="B4" s="557" t="s">
        <v>210</v>
      </c>
      <c r="C4" s="355">
        <v>516871.54523596866</v>
      </c>
      <c r="D4" s="558">
        <v>237361.48612746745</v>
      </c>
      <c r="E4" s="558">
        <v>58232.296373065918</v>
      </c>
      <c r="F4" s="558">
        <v>3411.8574093249376</v>
      </c>
      <c r="G4" s="328">
        <v>815877.18514582701</v>
      </c>
    </row>
    <row r="5" spans="1:7">
      <c r="A5" s="326">
        <v>2</v>
      </c>
      <c r="B5" s="557" t="s">
        <v>211</v>
      </c>
      <c r="C5" s="355">
        <v>53195.83306779994</v>
      </c>
      <c r="D5" s="568">
        <v>198381.98204835318</v>
      </c>
      <c r="E5" s="568">
        <v>4007.2888149977343</v>
      </c>
      <c r="F5" s="568">
        <v>466.94699274342054</v>
      </c>
      <c r="G5" s="328">
        <v>256052.05092389428</v>
      </c>
    </row>
    <row r="6" spans="1:7">
      <c r="A6" s="326">
        <v>3</v>
      </c>
      <c r="B6" s="557" t="s">
        <v>212</v>
      </c>
      <c r="C6" s="355">
        <v>7267772.1957595209</v>
      </c>
      <c r="D6" s="568">
        <v>88442.99621592302</v>
      </c>
      <c r="E6" s="568">
        <v>489479.98187583365</v>
      </c>
      <c r="F6" s="568">
        <v>7316.4968999976163</v>
      </c>
      <c r="G6" s="328">
        <v>7853011.6707512755</v>
      </c>
    </row>
    <row r="7" spans="1:7">
      <c r="A7" s="326">
        <v>4</v>
      </c>
      <c r="B7" s="557" t="s">
        <v>213</v>
      </c>
      <c r="C7" s="355">
        <v>143515.10852368618</v>
      </c>
      <c r="D7" s="568">
        <v>267818.85501512978</v>
      </c>
      <c r="E7" s="568">
        <v>13030.611729849474</v>
      </c>
      <c r="F7" s="568">
        <v>1050.3093761870114</v>
      </c>
      <c r="G7" s="328">
        <v>425414.88464485249</v>
      </c>
    </row>
    <row r="8" spans="1:7">
      <c r="A8" s="326">
        <v>5</v>
      </c>
      <c r="B8" s="557" t="s">
        <v>214</v>
      </c>
      <c r="C8" s="355">
        <v>282071.01622850564</v>
      </c>
      <c r="D8" s="568">
        <v>120660.93845241993</v>
      </c>
      <c r="E8" s="568">
        <v>28919.868774722589</v>
      </c>
      <c r="F8" s="568">
        <v>1752.8923916712151</v>
      </c>
      <c r="G8" s="328">
        <v>433404.71584731934</v>
      </c>
    </row>
    <row r="9" spans="1:7">
      <c r="A9" s="326">
        <v>6</v>
      </c>
      <c r="B9" s="557" t="s">
        <v>215</v>
      </c>
      <c r="C9" s="355">
        <v>783783.95740632899</v>
      </c>
      <c r="D9" s="568">
        <v>52418.646439174365</v>
      </c>
      <c r="E9" s="568">
        <v>55171.956706389734</v>
      </c>
      <c r="F9" s="568">
        <v>1119.5301302065975</v>
      </c>
      <c r="G9" s="328">
        <v>892494.09068209981</v>
      </c>
    </row>
    <row r="10" spans="1:7">
      <c r="A10" s="326">
        <v>7</v>
      </c>
      <c r="B10" s="557" t="s">
        <v>216</v>
      </c>
      <c r="C10" s="355">
        <v>0</v>
      </c>
      <c r="D10" s="558">
        <v>0</v>
      </c>
      <c r="E10" s="558">
        <v>0</v>
      </c>
      <c r="F10" s="558">
        <v>0</v>
      </c>
      <c r="G10" s="328">
        <v>0</v>
      </c>
    </row>
    <row r="11" spans="1:7">
      <c r="A11" s="326">
        <v>8</v>
      </c>
      <c r="B11" s="557" t="s">
        <v>217</v>
      </c>
      <c r="C11" s="355">
        <v>11493648.069651814</v>
      </c>
      <c r="D11" s="568">
        <v>870945.05234537099</v>
      </c>
      <c r="E11" s="568">
        <v>706512.64815437945</v>
      </c>
      <c r="F11" s="568">
        <v>16094.627907175776</v>
      </c>
      <c r="G11" s="328">
        <v>13087200.39805874</v>
      </c>
    </row>
    <row r="12" spans="1:7">
      <c r="A12" s="326"/>
      <c r="B12" s="329" t="s">
        <v>218</v>
      </c>
      <c r="C12" s="330">
        <v>20540857.725873627</v>
      </c>
      <c r="D12" s="331">
        <v>1836029.9566438389</v>
      </c>
      <c r="E12" s="331">
        <v>1355354.6524292384</v>
      </c>
      <c r="F12" s="331">
        <v>31212.661107306576</v>
      </c>
      <c r="G12" s="332">
        <v>23763454.996054009</v>
      </c>
    </row>
    <row r="13" spans="1:7">
      <c r="A13" s="326">
        <v>9</v>
      </c>
      <c r="B13" s="557" t="s">
        <v>219</v>
      </c>
      <c r="C13" s="355">
        <v>7153992.028329378</v>
      </c>
      <c r="D13" s="558">
        <v>78218.64032175974</v>
      </c>
      <c r="E13" s="568">
        <v>4.2783361859619617E-3</v>
      </c>
      <c r="F13" s="568">
        <v>3193.2193584623965</v>
      </c>
      <c r="G13" s="328">
        <v>7235403.8922879361</v>
      </c>
    </row>
    <row r="14" spans="1:7">
      <c r="A14" s="326">
        <v>10</v>
      </c>
      <c r="B14" s="557" t="s">
        <v>220</v>
      </c>
      <c r="C14" s="355">
        <v>3792525.033279167</v>
      </c>
      <c r="D14" s="568">
        <v>1894845.0558776096</v>
      </c>
      <c r="E14" s="568">
        <v>469453.82022776594</v>
      </c>
      <c r="F14" s="568">
        <v>610263.21607125911</v>
      </c>
      <c r="G14" s="328">
        <v>6767087.1254558023</v>
      </c>
    </row>
    <row r="15" spans="1:7">
      <c r="A15" s="326">
        <v>11</v>
      </c>
      <c r="B15" s="557" t="s">
        <v>221</v>
      </c>
      <c r="C15" s="355">
        <v>9427404.6016706228</v>
      </c>
      <c r="D15" s="568">
        <v>544022.63967824029</v>
      </c>
      <c r="E15" s="568">
        <v>1899292.0557216639</v>
      </c>
      <c r="F15" s="568">
        <v>49728.679358462396</v>
      </c>
      <c r="G15" s="328">
        <v>11920447.976428987</v>
      </c>
    </row>
    <row r="16" spans="1:7">
      <c r="A16" s="326"/>
      <c r="B16" s="324" t="s">
        <v>222</v>
      </c>
      <c r="C16" s="327">
        <v>20373921.663279168</v>
      </c>
      <c r="D16" s="549">
        <v>2517086.3358776094</v>
      </c>
      <c r="E16" s="549">
        <v>2368745.880227766</v>
      </c>
      <c r="F16" s="549">
        <v>663185.11478818394</v>
      </c>
      <c r="G16" s="328">
        <v>25922938.99417273</v>
      </c>
    </row>
    <row r="17" spans="1:7">
      <c r="A17" s="326"/>
      <c r="B17" s="329" t="s">
        <v>223</v>
      </c>
      <c r="C17" s="333">
        <v>1.0081936146292019</v>
      </c>
      <c r="D17" s="334">
        <v>0.72942669088213341</v>
      </c>
      <c r="E17" s="334">
        <v>0.57218237876108291</v>
      </c>
      <c r="F17" s="555">
        <v>4.706477936748573E-2</v>
      </c>
      <c r="G17" s="335">
        <v>0.91669601974513171</v>
      </c>
    </row>
    <row r="18" spans="1:7" ht="15" thickBot="1">
      <c r="A18" s="326"/>
      <c r="C18" s="326"/>
      <c r="G18" s="328"/>
    </row>
    <row r="19" spans="1:7" ht="15" thickBot="1">
      <c r="A19" s="743" t="s">
        <v>427</v>
      </c>
      <c r="B19" s="744"/>
      <c r="C19" s="744"/>
      <c r="D19" s="744"/>
      <c r="E19" s="744"/>
      <c r="F19" s="744"/>
      <c r="G19" s="745"/>
    </row>
    <row r="20" spans="1:7">
      <c r="A20" s="326">
        <v>12</v>
      </c>
      <c r="B20" s="324" t="s">
        <v>224</v>
      </c>
      <c r="C20" s="355">
        <v>34856836.370000005</v>
      </c>
      <c r="D20" s="568">
        <v>1952381.35</v>
      </c>
      <c r="E20" s="568">
        <v>3577350.92</v>
      </c>
      <c r="F20" s="568">
        <v>87566.39</v>
      </c>
      <c r="G20" s="328">
        <v>40474135.030000009</v>
      </c>
    </row>
    <row r="21" spans="1:7">
      <c r="A21" s="326">
        <v>13</v>
      </c>
      <c r="B21" s="324" t="s">
        <v>225</v>
      </c>
      <c r="C21" s="355">
        <v>3474788.7084839703</v>
      </c>
      <c r="D21" s="568">
        <v>123521.40097756909</v>
      </c>
      <c r="E21" s="568">
        <v>278745.28117968328</v>
      </c>
      <c r="F21" s="558">
        <v>0</v>
      </c>
      <c r="G21" s="328">
        <v>3877055.3906412227</v>
      </c>
    </row>
    <row r="22" spans="1:7">
      <c r="A22" s="326"/>
      <c r="B22" s="329" t="s">
        <v>226</v>
      </c>
      <c r="C22" s="333">
        <v>2.3117247559914365</v>
      </c>
      <c r="D22" s="336">
        <v>3.3361700962327174</v>
      </c>
      <c r="E22" s="336">
        <v>2.0302807990360803</v>
      </c>
      <c r="F22" s="336">
        <v>1.6546343219540545</v>
      </c>
      <c r="G22" s="335">
        <v>2.3152815507552735</v>
      </c>
    </row>
    <row r="23" spans="1:7" ht="15" thickBot="1">
      <c r="A23" s="326"/>
      <c r="C23" s="326"/>
      <c r="G23" s="338"/>
    </row>
    <row r="24" spans="1:7" ht="15" thickBot="1">
      <c r="A24" s="743" t="s">
        <v>227</v>
      </c>
      <c r="B24" s="744"/>
      <c r="C24" s="744"/>
      <c r="D24" s="744"/>
      <c r="E24" s="744"/>
      <c r="F24" s="744"/>
      <c r="G24" s="745"/>
    </row>
    <row r="25" spans="1:7">
      <c r="A25" s="326"/>
      <c r="B25" s="561" t="s">
        <v>275</v>
      </c>
      <c r="C25" s="562">
        <v>1.2303806092034251</v>
      </c>
      <c r="D25" s="563">
        <v>0.7165305062871794</v>
      </c>
      <c r="E25" s="563">
        <v>0.51193925569102117</v>
      </c>
      <c r="F25" s="564">
        <v>4.7292491503981231E-2</v>
      </c>
      <c r="G25" s="565">
        <v>1.0531303461467687</v>
      </c>
    </row>
    <row r="26" spans="1:7" ht="15" thickBot="1">
      <c r="A26" s="326"/>
      <c r="C26" s="326"/>
      <c r="G26" s="338"/>
    </row>
    <row r="27" spans="1:7" ht="15" thickBot="1">
      <c r="A27" s="743" t="s">
        <v>228</v>
      </c>
      <c r="B27" s="744"/>
      <c r="C27" s="744"/>
      <c r="D27" s="744"/>
      <c r="E27" s="744"/>
      <c r="F27" s="744"/>
      <c r="G27" s="745"/>
    </row>
    <row r="28" spans="1:7">
      <c r="A28" s="326">
        <v>14</v>
      </c>
      <c r="B28" s="324" t="s">
        <v>229</v>
      </c>
      <c r="C28" s="355">
        <v>20540857.725873627</v>
      </c>
      <c r="D28" s="569">
        <v>1836029.9566438389</v>
      </c>
      <c r="E28" s="569">
        <v>1355354.6524292384</v>
      </c>
      <c r="F28" s="569">
        <v>31212.661107306576</v>
      </c>
      <c r="G28" s="328">
        <v>23763454.996054009</v>
      </c>
    </row>
    <row r="29" spans="1:7">
      <c r="A29" s="326">
        <v>15</v>
      </c>
      <c r="B29" s="324" t="s">
        <v>230</v>
      </c>
      <c r="C29" s="355">
        <v>28145876.41848721</v>
      </c>
      <c r="D29" s="569">
        <v>3276446.9932131986</v>
      </c>
      <c r="E29" s="569">
        <v>3351479.0437113941</v>
      </c>
      <c r="F29" s="569">
        <v>675758.64365721063</v>
      </c>
      <c r="G29" s="328">
        <v>35449561.099069014</v>
      </c>
    </row>
    <row r="30" spans="1:7">
      <c r="A30" s="326"/>
      <c r="B30" s="329" t="s">
        <v>231</v>
      </c>
      <c r="C30" s="356">
        <v>0.96510300516835712</v>
      </c>
      <c r="D30" s="336">
        <v>0.68342415446490445</v>
      </c>
      <c r="E30" s="336">
        <v>0.66120051527875723</v>
      </c>
      <c r="F30" s="556">
        <v>4.8421185283393509E-2</v>
      </c>
      <c r="G30" s="335">
        <v>0.81922959636961445</v>
      </c>
    </row>
    <row r="31" spans="1:7" ht="15" thickBot="1">
      <c r="A31" s="326"/>
      <c r="B31" s="550"/>
      <c r="C31" s="367"/>
      <c r="D31" s="551"/>
      <c r="E31" s="552"/>
      <c r="F31" s="552"/>
      <c r="G31" s="345"/>
    </row>
    <row r="32" spans="1:7" ht="15" thickBot="1">
      <c r="A32" s="743" t="s">
        <v>232</v>
      </c>
      <c r="B32" s="744"/>
      <c r="C32" s="744"/>
      <c r="D32" s="744"/>
      <c r="E32" s="744"/>
      <c r="F32" s="744"/>
      <c r="G32" s="745"/>
    </row>
    <row r="33" spans="1:7">
      <c r="A33" s="326">
        <v>16</v>
      </c>
      <c r="B33" s="324" t="s">
        <v>210</v>
      </c>
      <c r="C33" s="355">
        <v>649098.55691868602</v>
      </c>
      <c r="D33" s="568">
        <v>312168.8733067112</v>
      </c>
      <c r="E33" s="568">
        <v>80497.469486957358</v>
      </c>
      <c r="F33" s="568">
        <v>4412.4827697299106</v>
      </c>
      <c r="G33" s="328">
        <v>1046177.3824820846</v>
      </c>
    </row>
    <row r="34" spans="1:7">
      <c r="A34" s="326">
        <v>17</v>
      </c>
      <c r="B34" s="324" t="s">
        <v>211</v>
      </c>
      <c r="C34" s="355">
        <v>76616.085122426215</v>
      </c>
      <c r="D34" s="568">
        <v>280664.54094428674</v>
      </c>
      <c r="E34" s="568">
        <v>5849.3920714265614</v>
      </c>
      <c r="F34" s="568">
        <v>652.33689658248204</v>
      </c>
      <c r="G34" s="328">
        <v>363782.35503472202</v>
      </c>
    </row>
    <row r="35" spans="1:7">
      <c r="A35" s="326">
        <v>18</v>
      </c>
      <c r="B35" s="324" t="s">
        <v>212</v>
      </c>
      <c r="C35" s="355">
        <v>9843581.9705750719</v>
      </c>
      <c r="D35" s="568">
        <v>115474.63304970674</v>
      </c>
      <c r="E35" s="568">
        <v>676423.58124816709</v>
      </c>
      <c r="F35" s="568">
        <v>9758.4346255704186</v>
      </c>
      <c r="G35" s="328">
        <v>10645238.619498516</v>
      </c>
    </row>
    <row r="36" spans="1:7">
      <c r="A36" s="326">
        <v>19</v>
      </c>
      <c r="B36" s="324" t="s">
        <v>233</v>
      </c>
      <c r="C36" s="355">
        <v>205713.52580945089</v>
      </c>
      <c r="D36" s="568">
        <v>374950.3219093387</v>
      </c>
      <c r="E36" s="568">
        <v>23830.729222707687</v>
      </c>
      <c r="F36" s="568">
        <v>5360.0798060474663</v>
      </c>
      <c r="G36" s="328">
        <v>609854.65674754477</v>
      </c>
    </row>
    <row r="37" spans="1:7">
      <c r="A37" s="326">
        <v>20</v>
      </c>
      <c r="B37" s="324" t="s">
        <v>234</v>
      </c>
      <c r="C37" s="355">
        <v>16873.083981904809</v>
      </c>
      <c r="D37" s="568">
        <v>219.72625909272301</v>
      </c>
      <c r="E37" s="568">
        <v>5753.7594895924567</v>
      </c>
      <c r="F37" s="568">
        <v>3957.3402992039478</v>
      </c>
      <c r="G37" s="328">
        <v>26803.910029793937</v>
      </c>
    </row>
    <row r="38" spans="1:7">
      <c r="A38" s="326">
        <v>21</v>
      </c>
      <c r="B38" s="324" t="s">
        <v>235</v>
      </c>
      <c r="C38" s="355">
        <v>348049.03747372504</v>
      </c>
      <c r="D38" s="568">
        <v>155787.91074493379</v>
      </c>
      <c r="E38" s="568">
        <v>38810.900870914047</v>
      </c>
      <c r="F38" s="568">
        <v>2224.2059539730121</v>
      </c>
      <c r="G38" s="328">
        <v>544872.0550435459</v>
      </c>
    </row>
    <row r="39" spans="1:7">
      <c r="A39" s="326">
        <v>22</v>
      </c>
      <c r="B39" s="324" t="s">
        <v>236</v>
      </c>
      <c r="C39" s="355">
        <v>1056929.6612616184</v>
      </c>
      <c r="D39" s="568">
        <v>70830.804730070478</v>
      </c>
      <c r="E39" s="568">
        <v>76277.044280655115</v>
      </c>
      <c r="F39" s="568">
        <v>1482.3254291882813</v>
      </c>
      <c r="G39" s="328">
        <v>1205519.8357015324</v>
      </c>
    </row>
    <row r="40" spans="1:7">
      <c r="A40" s="326">
        <v>23</v>
      </c>
      <c r="B40" s="324" t="s">
        <v>237</v>
      </c>
      <c r="C40" s="355">
        <v>15249456.156210387</v>
      </c>
      <c r="D40" s="568">
        <v>1098907.6488835709</v>
      </c>
      <c r="E40" s="568">
        <v>964886.38158515166</v>
      </c>
      <c r="F40" s="568">
        <v>20913.771427272346</v>
      </c>
      <c r="G40" s="328">
        <v>17334163.958106384</v>
      </c>
    </row>
    <row r="41" spans="1:7">
      <c r="A41" s="326">
        <v>24</v>
      </c>
      <c r="B41" s="324" t="s">
        <v>238</v>
      </c>
      <c r="C41" s="355">
        <v>8915179.5708641578</v>
      </c>
      <c r="D41" s="568">
        <v>433640.54077823984</v>
      </c>
      <c r="E41" s="568">
        <v>680593.97027262894</v>
      </c>
      <c r="F41" s="568">
        <v>12846.360183115172</v>
      </c>
      <c r="G41" s="328">
        <v>10042260.442098143</v>
      </c>
    </row>
    <row r="42" spans="1:7">
      <c r="A42" s="326">
        <v>25</v>
      </c>
      <c r="B42" s="324" t="s">
        <v>239</v>
      </c>
      <c r="C42" s="355">
        <v>2981775.4348351015</v>
      </c>
      <c r="D42" s="568">
        <v>397489.1144710175</v>
      </c>
      <c r="E42" s="568">
        <v>257097.54006326012</v>
      </c>
      <c r="F42" s="568">
        <v>7395.9431309945867</v>
      </c>
      <c r="G42" s="328">
        <v>3643758.0325003737</v>
      </c>
    </row>
    <row r="43" spans="1:7">
      <c r="A43" s="326">
        <v>26</v>
      </c>
      <c r="B43" s="324" t="s">
        <v>240</v>
      </c>
      <c r="C43" s="355">
        <v>19631204.606217377</v>
      </c>
      <c r="D43" s="568">
        <v>1442086.4047376232</v>
      </c>
      <c r="E43" s="568">
        <v>2353565.163296924</v>
      </c>
      <c r="F43" s="568">
        <v>184430.2202321153</v>
      </c>
      <c r="G43" s="328">
        <v>23611286.394484036</v>
      </c>
    </row>
    <row r="44" spans="1:7">
      <c r="A44" s="326"/>
      <c r="B44" s="329" t="s">
        <v>241</v>
      </c>
      <c r="C44" s="559">
        <v>58974477.6892699</v>
      </c>
      <c r="D44" s="560">
        <v>4682220.5198145919</v>
      </c>
      <c r="E44" s="560">
        <v>5163585.9318883847</v>
      </c>
      <c r="F44" s="560">
        <v>253433.50075379293</v>
      </c>
      <c r="G44" s="332">
        <v>69073717.641726673</v>
      </c>
    </row>
    <row r="45" spans="1:7">
      <c r="A45" s="326">
        <v>27</v>
      </c>
      <c r="B45" s="324" t="s">
        <v>219</v>
      </c>
      <c r="C45" s="355">
        <v>17480354.47450557</v>
      </c>
      <c r="D45" s="568">
        <v>656862.7876388469</v>
      </c>
      <c r="E45" s="568">
        <v>2004968.6845609946</v>
      </c>
      <c r="F45" s="568">
        <v>49124.69472609603</v>
      </c>
      <c r="G45" s="328">
        <v>20191310.641431507</v>
      </c>
    </row>
    <row r="46" spans="1:7">
      <c r="A46" s="326">
        <v>28</v>
      </c>
      <c r="B46" s="557" t="s">
        <v>220</v>
      </c>
      <c r="C46" s="355">
        <v>3998474.5264373082</v>
      </c>
      <c r="D46" s="568">
        <v>1998908.4322206308</v>
      </c>
      <c r="E46" s="568">
        <v>496441.48057626869</v>
      </c>
      <c r="F46" s="568">
        <v>645369.97638991743</v>
      </c>
      <c r="G46" s="328">
        <v>7139194.4156241249</v>
      </c>
    </row>
    <row r="47" spans="1:7">
      <c r="A47" s="326"/>
      <c r="B47" s="324" t="s">
        <v>242</v>
      </c>
      <c r="C47" s="327">
        <v>21478829.000942878</v>
      </c>
      <c r="D47" s="549">
        <v>2655771.2198594776</v>
      </c>
      <c r="E47" s="549">
        <v>2501410.1651372635</v>
      </c>
      <c r="F47" s="549">
        <v>694494.67111601343</v>
      </c>
      <c r="G47" s="328">
        <v>27330505.05705563</v>
      </c>
    </row>
    <row r="48" spans="1:7">
      <c r="A48" s="326"/>
      <c r="B48" s="329" t="s">
        <v>243</v>
      </c>
      <c r="C48" s="339">
        <v>2.745702649184508</v>
      </c>
      <c r="D48" s="336">
        <v>1.7630360946762342</v>
      </c>
      <c r="E48" s="336">
        <v>2.0642699881268918</v>
      </c>
      <c r="F48" s="336">
        <v>0.36491784788865222</v>
      </c>
      <c r="G48" s="335">
        <v>2.5273487444716882</v>
      </c>
    </row>
    <row r="49" spans="1:11" ht="15" thickBot="1">
      <c r="A49" s="326"/>
      <c r="C49" s="326"/>
      <c r="G49" s="338"/>
    </row>
    <row r="50" spans="1:11" ht="15" customHeight="1" thickBot="1">
      <c r="A50" s="743" t="s">
        <v>244</v>
      </c>
      <c r="B50" s="744"/>
      <c r="C50" s="744"/>
      <c r="D50" s="744"/>
      <c r="E50" s="744"/>
      <c r="F50" s="744"/>
      <c r="G50" s="745"/>
      <c r="I50" s="340"/>
    </row>
    <row r="51" spans="1:11">
      <c r="A51" s="326">
        <v>29</v>
      </c>
      <c r="B51" s="324" t="s">
        <v>245</v>
      </c>
      <c r="C51" s="355">
        <v>189956.16235399089</v>
      </c>
      <c r="D51" s="568">
        <v>374730.59565024602</v>
      </c>
      <c r="E51" s="568">
        <v>18076.969733115227</v>
      </c>
      <c r="F51" s="568">
        <v>1402.7395068435189</v>
      </c>
      <c r="G51" s="328">
        <v>584166.46724419575</v>
      </c>
      <c r="I51" s="340"/>
    </row>
    <row r="52" spans="1:11" ht="16.5">
      <c r="A52" s="326">
        <v>30</v>
      </c>
      <c r="B52" s="39" t="s">
        <v>277</v>
      </c>
      <c r="C52" s="355">
        <v>0</v>
      </c>
      <c r="D52" s="558">
        <v>0</v>
      </c>
      <c r="E52" s="558">
        <v>0</v>
      </c>
      <c r="F52" s="558">
        <v>0</v>
      </c>
      <c r="G52" s="328">
        <v>0</v>
      </c>
      <c r="I52" s="340"/>
    </row>
    <row r="53" spans="1:11">
      <c r="A53" s="326">
        <v>31</v>
      </c>
      <c r="B53" s="324" t="s">
        <v>216</v>
      </c>
      <c r="C53" s="355">
        <v>0</v>
      </c>
      <c r="D53" s="558">
        <v>0</v>
      </c>
      <c r="E53" s="558">
        <v>0</v>
      </c>
      <c r="F53" s="558">
        <v>0</v>
      </c>
      <c r="G53" s="328">
        <v>0</v>
      </c>
      <c r="I53" s="340"/>
    </row>
    <row r="54" spans="1:11">
      <c r="A54" s="326">
        <v>32</v>
      </c>
      <c r="B54" s="324" t="s">
        <v>246</v>
      </c>
      <c r="C54" s="355">
        <v>1300435.4465590282</v>
      </c>
      <c r="D54" s="568">
        <v>109097.3145917261</v>
      </c>
      <c r="E54" s="568">
        <v>87286.689706240897</v>
      </c>
      <c r="F54" s="568">
        <v>1856.988261299934</v>
      </c>
      <c r="G54" s="328">
        <v>1498676.4391182952</v>
      </c>
      <c r="I54" s="340"/>
    </row>
    <row r="55" spans="1:11">
      <c r="A55" s="326"/>
      <c r="B55" s="329" t="s">
        <v>247</v>
      </c>
      <c r="C55" s="330">
        <v>36430037.474413201</v>
      </c>
      <c r="D55" s="331">
        <v>3099634.4691138263</v>
      </c>
      <c r="E55" s="331">
        <v>2537445.1833263952</v>
      </c>
      <c r="F55" s="331">
        <v>57203.19347646126</v>
      </c>
      <c r="G55" s="332">
        <v>42124320.320329882</v>
      </c>
      <c r="I55" s="340"/>
    </row>
    <row r="56" spans="1:11" ht="15" thickBot="1">
      <c r="A56" s="341"/>
      <c r="B56" s="342" t="s">
        <v>248</v>
      </c>
      <c r="C56" s="553">
        <v>1.6960904839278712</v>
      </c>
      <c r="D56" s="554">
        <v>1.1671315834493585</v>
      </c>
      <c r="E56" s="554">
        <v>1.0144058814069601</v>
      </c>
      <c r="F56" s="554">
        <v>8.2366641322875786E-2</v>
      </c>
      <c r="G56" s="371">
        <v>1.5412931532875236</v>
      </c>
      <c r="I56" s="340"/>
    </row>
    <row r="57" spans="1:11">
      <c r="I57" s="340"/>
      <c r="J57" s="343"/>
      <c r="K57" s="344"/>
    </row>
    <row r="58" spans="1:11" ht="16.5">
      <c r="A58" s="357" t="s">
        <v>278</v>
      </c>
      <c r="B58" s="324" t="s">
        <v>279</v>
      </c>
    </row>
  </sheetData>
  <mergeCells count="7">
    <mergeCell ref="A32:G32"/>
    <mergeCell ref="A50:G50"/>
    <mergeCell ref="A1:G1"/>
    <mergeCell ref="A3:G3"/>
    <mergeCell ref="A19:G19"/>
    <mergeCell ref="A24:G24"/>
    <mergeCell ref="A27:G2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C14"/>
  <sheetViews>
    <sheetView workbookViewId="0">
      <selection activeCell="D1" sqref="D1"/>
    </sheetView>
  </sheetViews>
  <sheetFormatPr defaultRowHeight="14.5"/>
  <cols>
    <col min="1" max="1" width="1.7265625" customWidth="1"/>
    <col min="2" max="2" width="45.7265625" customWidth="1"/>
    <col min="3" max="3" width="20.7265625" customWidth="1"/>
  </cols>
  <sheetData>
    <row r="1" spans="2:3" ht="18.5">
      <c r="B1" s="578" t="s">
        <v>249</v>
      </c>
      <c r="C1" s="578"/>
    </row>
    <row r="3" spans="2:3" ht="50.15" customHeight="1">
      <c r="B3" s="748" t="s">
        <v>294</v>
      </c>
      <c r="C3" s="748"/>
    </row>
    <row r="5" spans="2:3" ht="29">
      <c r="B5" s="237" t="s">
        <v>87</v>
      </c>
      <c r="C5" s="237" t="s">
        <v>250</v>
      </c>
    </row>
    <row r="6" spans="2:3">
      <c r="B6" s="366" t="s">
        <v>12</v>
      </c>
      <c r="C6" s="276">
        <v>1</v>
      </c>
    </row>
    <row r="7" spans="2:3">
      <c r="B7" s="366" t="s">
        <v>13</v>
      </c>
      <c r="C7" s="276" t="s">
        <v>45</v>
      </c>
    </row>
    <row r="8" spans="2:3">
      <c r="B8" s="366" t="s">
        <v>15</v>
      </c>
      <c r="C8" s="276" t="s">
        <v>45</v>
      </c>
    </row>
    <row r="9" spans="2:3">
      <c r="B9" s="366" t="s">
        <v>19</v>
      </c>
      <c r="C9" s="276" t="s">
        <v>45</v>
      </c>
    </row>
    <row r="10" spans="2:3">
      <c r="B10" s="366" t="s">
        <v>21</v>
      </c>
      <c r="C10" s="276" t="s">
        <v>45</v>
      </c>
    </row>
    <row r="11" spans="2:3">
      <c r="B11" s="366" t="s">
        <v>57</v>
      </c>
      <c r="C11" s="276" t="s">
        <v>45</v>
      </c>
    </row>
    <row r="12" spans="2:3" ht="10" customHeight="1"/>
    <row r="13" spans="2:3" ht="135" customHeight="1">
      <c r="B13" s="749" t="s">
        <v>404</v>
      </c>
      <c r="C13" s="749"/>
    </row>
    <row r="14" spans="2:3">
      <c r="B14" s="749" t="s">
        <v>338</v>
      </c>
      <c r="C14" s="749"/>
    </row>
  </sheetData>
  <mergeCells count="4">
    <mergeCell ref="B1:C1"/>
    <mergeCell ref="B3:C3"/>
    <mergeCell ref="B14:C14"/>
    <mergeCell ref="B13:C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D27" sqref="D27"/>
    </sheetView>
  </sheetViews>
  <sheetFormatPr defaultRowHeight="14.5"/>
  <cols>
    <col min="1" max="1" width="51.81640625" bestFit="1" customWidth="1"/>
    <col min="3" max="3" width="7.453125" bestFit="1" customWidth="1"/>
  </cols>
  <sheetData>
    <row r="1" spans="1:1">
      <c r="A1" s="134" t="s">
        <v>251</v>
      </c>
    </row>
    <row r="2" spans="1:1">
      <c r="A2" s="9" t="s">
        <v>56</v>
      </c>
    </row>
    <row r="3" spans="1:1">
      <c r="A3" s="9" t="s">
        <v>252</v>
      </c>
    </row>
    <row r="4" spans="1:1">
      <c r="A4" s="9" t="s">
        <v>253</v>
      </c>
    </row>
    <row r="5" spans="1:1">
      <c r="A5" s="9" t="s">
        <v>254</v>
      </c>
    </row>
    <row r="7" spans="1:1">
      <c r="A7" s="134" t="s">
        <v>87</v>
      </c>
    </row>
    <row r="8" spans="1:1">
      <c r="A8" s="9" t="s">
        <v>12</v>
      </c>
    </row>
    <row r="9" spans="1:1">
      <c r="A9" s="9" t="s">
        <v>20</v>
      </c>
    </row>
    <row r="10" spans="1:1">
      <c r="A10" s="9" t="s">
        <v>253</v>
      </c>
    </row>
    <row r="12" spans="1:1">
      <c r="A12" s="134" t="s">
        <v>131</v>
      </c>
    </row>
    <row r="13" spans="1:1">
      <c r="A13" s="9" t="s">
        <v>92</v>
      </c>
    </row>
    <row r="14" spans="1:1">
      <c r="A14" s="9" t="s">
        <v>22</v>
      </c>
    </row>
    <row r="15" spans="1:1">
      <c r="A15" s="9" t="s">
        <v>20</v>
      </c>
    </row>
    <row r="17" spans="1:1">
      <c r="A17" s="134" t="s">
        <v>255</v>
      </c>
    </row>
    <row r="18" spans="1:1">
      <c r="A18" s="135" t="s">
        <v>256</v>
      </c>
    </row>
    <row r="19" spans="1:1">
      <c r="A19" s="135" t="s">
        <v>257</v>
      </c>
    </row>
    <row r="20" spans="1:1">
      <c r="A20" s="135" t="s">
        <v>258</v>
      </c>
    </row>
    <row r="21" spans="1:1">
      <c r="A21" s="135" t="s">
        <v>107</v>
      </c>
    </row>
    <row r="22" spans="1:1">
      <c r="A22" s="135" t="s">
        <v>259</v>
      </c>
    </row>
    <row r="23" spans="1:1">
      <c r="A23" s="135" t="s">
        <v>260</v>
      </c>
    </row>
    <row r="24" spans="1:1">
      <c r="A24" s="135" t="s">
        <v>261</v>
      </c>
    </row>
    <row r="27" spans="1:1">
      <c r="A27" s="136" t="s">
        <v>262</v>
      </c>
    </row>
    <row r="28" spans="1:1">
      <c r="A28" s="137" t="s">
        <v>263</v>
      </c>
    </row>
    <row r="29" spans="1:1">
      <c r="A29" s="137" t="s">
        <v>264</v>
      </c>
    </row>
    <row r="30" spans="1:1">
      <c r="A30" s="137" t="s">
        <v>265</v>
      </c>
    </row>
    <row r="31" spans="1:1">
      <c r="A31" s="137" t="s">
        <v>266</v>
      </c>
    </row>
    <row r="32" spans="1:1">
      <c r="A32" s="137" t="s">
        <v>267</v>
      </c>
    </row>
    <row r="33" spans="1:1">
      <c r="A33" s="137" t="s">
        <v>268</v>
      </c>
    </row>
    <row r="34" spans="1:1">
      <c r="A34" s="137" t="s">
        <v>269</v>
      </c>
    </row>
    <row r="35" spans="1:1">
      <c r="A35" s="137" t="s">
        <v>270</v>
      </c>
    </row>
    <row r="36" spans="1:1">
      <c r="A36" s="137" t="s">
        <v>271</v>
      </c>
    </row>
    <row r="37" spans="1:1">
      <c r="A37" s="137" t="s">
        <v>272</v>
      </c>
    </row>
    <row r="38" spans="1:1">
      <c r="A38" s="137" t="s">
        <v>273</v>
      </c>
    </row>
    <row r="39" spans="1:1">
      <c r="A39" s="137" t="s">
        <v>274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activeCell="N1" sqref="N1"/>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7265625" customWidth="1"/>
  </cols>
  <sheetData>
    <row r="1" spans="1:13" ht="23.15" customHeight="1">
      <c r="A1" t="s">
        <v>299</v>
      </c>
      <c r="B1" s="8" t="s">
        <v>300</v>
      </c>
    </row>
    <row r="2" spans="1:13">
      <c r="A2" s="750" t="s">
        <v>301</v>
      </c>
      <c r="B2" s="750"/>
      <c r="C2" s="751"/>
      <c r="D2" s="376"/>
      <c r="E2" s="377" t="s">
        <v>302</v>
      </c>
      <c r="F2" s="752" t="s">
        <v>303</v>
      </c>
      <c r="G2" s="753"/>
      <c r="H2" s="754"/>
      <c r="I2" s="755" t="s">
        <v>304</v>
      </c>
      <c r="J2" s="756"/>
      <c r="K2" s="756"/>
      <c r="L2" s="756"/>
      <c r="M2" s="757"/>
    </row>
    <row r="3" spans="1:13" ht="72.5">
      <c r="A3" s="378" t="s">
        <v>305</v>
      </c>
      <c r="B3" s="379" t="s">
        <v>251</v>
      </c>
      <c r="C3" s="380" t="s">
        <v>87</v>
      </c>
      <c r="D3" s="380" t="s">
        <v>131</v>
      </c>
      <c r="E3" s="381" t="s">
        <v>306</v>
      </c>
      <c r="F3" s="382" t="s">
        <v>307</v>
      </c>
      <c r="G3" s="382" t="s">
        <v>308</v>
      </c>
      <c r="H3" s="382" t="s">
        <v>309</v>
      </c>
      <c r="I3" s="383" t="s">
        <v>310</v>
      </c>
      <c r="J3" s="383" t="s">
        <v>311</v>
      </c>
      <c r="K3" s="384" t="s">
        <v>312</v>
      </c>
      <c r="L3" s="384" t="s">
        <v>313</v>
      </c>
      <c r="M3" s="384" t="s">
        <v>314</v>
      </c>
    </row>
    <row r="4" spans="1:13">
      <c r="A4" s="385" t="s">
        <v>107</v>
      </c>
      <c r="B4" s="386" t="s">
        <v>56</v>
      </c>
      <c r="C4" s="385" t="s">
        <v>12</v>
      </c>
      <c r="D4" s="375" t="s">
        <v>88</v>
      </c>
      <c r="E4" s="394">
        <f>'Apx B - Qtr NG Master'!$E$7</f>
        <v>6182</v>
      </c>
      <c r="F4" s="395"/>
      <c r="G4" s="396">
        <f>SUM('Apx C - Qtr NG LMI'!$E$7:$F$7)</f>
        <v>20171</v>
      </c>
      <c r="H4" s="392">
        <f>'Apx B - Qtr NG Master'!$I$7</f>
        <v>22040</v>
      </c>
      <c r="I4" s="397"/>
      <c r="J4" s="397"/>
      <c r="K4" s="398"/>
      <c r="L4" s="393">
        <f>'Apx B - Qtr NG Master'!$M$7</f>
        <v>86429</v>
      </c>
      <c r="M4" s="393">
        <f>'Apx B - Qtr NG Master'!$R$7</f>
        <v>1666376</v>
      </c>
    </row>
    <row r="5" spans="1:13">
      <c r="A5" s="385" t="s">
        <v>107</v>
      </c>
      <c r="B5" s="386" t="s">
        <v>56</v>
      </c>
      <c r="C5" s="385" t="s">
        <v>12</v>
      </c>
      <c r="D5" s="375" t="s">
        <v>89</v>
      </c>
      <c r="E5" s="394">
        <f>'Apx B - Qtr NG Master'!$E$8</f>
        <v>24</v>
      </c>
      <c r="F5" s="395"/>
      <c r="G5" s="396">
        <f>SUM('Apx C - Qtr NG LMI'!$E$8:$F$8)</f>
        <v>22</v>
      </c>
      <c r="H5" s="392">
        <f>'Apx B - Qtr NG Master'!$I$8</f>
        <v>21</v>
      </c>
      <c r="I5" s="397"/>
      <c r="J5" s="397"/>
      <c r="K5" s="398"/>
      <c r="L5" s="393">
        <f>'Apx B - Qtr NG Master'!$M$8</f>
        <v>121</v>
      </c>
      <c r="M5" s="393">
        <f>'Apx B - Qtr NG Master'!$R$8</f>
        <v>1813</v>
      </c>
    </row>
    <row r="6" spans="1:13" ht="43.5">
      <c r="A6" s="385" t="s">
        <v>107</v>
      </c>
      <c r="B6" s="386" t="s">
        <v>56</v>
      </c>
      <c r="C6" s="385" t="s">
        <v>12</v>
      </c>
      <c r="D6" s="375" t="s">
        <v>133</v>
      </c>
      <c r="E6" s="394">
        <f>'Apx B - Qtr NG Master'!$E$9</f>
        <v>13758</v>
      </c>
      <c r="F6" s="395"/>
      <c r="G6" s="396">
        <f>SUM('Apx C - Qtr NG LMI'!$E$9:$F$9)</f>
        <v>1305</v>
      </c>
      <c r="H6" s="392">
        <f>'Apx B - Qtr NG Master'!$I$9</f>
        <v>1305</v>
      </c>
      <c r="I6" s="397"/>
      <c r="J6" s="397"/>
      <c r="K6" s="398"/>
      <c r="L6" s="393">
        <f>'Apx B - Qtr NG Master'!$M$9</f>
        <v>37615</v>
      </c>
      <c r="M6" s="393">
        <f>'Apx B - Qtr NG Master'!$R$9</f>
        <v>288013</v>
      </c>
    </row>
    <row r="7" spans="1:13">
      <c r="A7" s="385" t="s">
        <v>107</v>
      </c>
      <c r="B7" s="386" t="s">
        <v>56</v>
      </c>
      <c r="C7" s="385" t="s">
        <v>12</v>
      </c>
      <c r="D7" s="375"/>
      <c r="E7" s="394"/>
      <c r="F7" s="395">
        <f>'Apx B - Qtr NG Master'!$H$10</f>
        <v>19204.78</v>
      </c>
      <c r="G7" s="396"/>
      <c r="H7" s="392"/>
      <c r="I7" s="397"/>
      <c r="J7" s="397"/>
      <c r="K7" s="398"/>
      <c r="L7" s="393"/>
      <c r="M7" s="393"/>
    </row>
    <row r="8" spans="1:13">
      <c r="A8" s="385" t="s">
        <v>107</v>
      </c>
      <c r="B8" s="386" t="s">
        <v>56</v>
      </c>
      <c r="C8" s="386" t="s">
        <v>13</v>
      </c>
      <c r="D8" s="375" t="s">
        <v>135</v>
      </c>
      <c r="E8" s="393">
        <f>'Apx B - Qtr NG Master'!E11</f>
        <v>427</v>
      </c>
      <c r="F8" s="399">
        <f>'Apx B - Qtr NG Master'!$H$11</f>
        <v>10088.142</v>
      </c>
      <c r="G8" s="396">
        <f>SUM('Apx C - Qtr NG LMI'!$E$10:$F$10)</f>
        <v>5658</v>
      </c>
      <c r="H8" s="392">
        <f>'Apx B - Qtr NG Master'!$I$11</f>
        <v>6658</v>
      </c>
      <c r="I8" s="397"/>
      <c r="J8" s="397"/>
      <c r="K8" s="398"/>
      <c r="L8" s="393">
        <f>'Apx B - Qtr NG Master'!$M$11</f>
        <v>9254</v>
      </c>
      <c r="M8" s="393">
        <f>'Apx B - Qtr NG Master'!$R$11</f>
        <v>138404</v>
      </c>
    </row>
    <row r="9" spans="1:13">
      <c r="A9" s="385" t="s">
        <v>107</v>
      </c>
      <c r="B9" s="386" t="s">
        <v>56</v>
      </c>
      <c r="C9" s="386" t="s">
        <v>13</v>
      </c>
      <c r="D9" s="375" t="s">
        <v>90</v>
      </c>
      <c r="E9" s="393">
        <f>'Apx B - Qtr NG Master'!E12</f>
        <v>879</v>
      </c>
      <c r="F9" s="399">
        <f>'Apx B - Qtr NG Master'!$H$12</f>
        <v>1708.5229999999999</v>
      </c>
      <c r="G9" s="396">
        <f>SUM('Apx C - Qtr NG LMI'!$E$11:$F$11)</f>
        <v>77</v>
      </c>
      <c r="H9" s="392">
        <f>'Apx B - Qtr NG Master'!$I$12</f>
        <v>1236</v>
      </c>
      <c r="I9" s="397"/>
      <c r="J9" s="397"/>
      <c r="K9" s="398"/>
      <c r="L9" s="393">
        <f>'Apx B - Qtr NG Master'!$M$12</f>
        <v>814</v>
      </c>
      <c r="M9" s="393">
        <f>'Apx B - Qtr NG Master'!$R$12</f>
        <v>8136</v>
      </c>
    </row>
    <row r="10" spans="1:13">
      <c r="A10" s="385" t="s">
        <v>107</v>
      </c>
      <c r="B10" s="386" t="s">
        <v>56</v>
      </c>
      <c r="C10" s="386" t="s">
        <v>13</v>
      </c>
      <c r="D10" s="375" t="s">
        <v>91</v>
      </c>
      <c r="E10" s="393">
        <f>'Apx B - Qtr NG Master'!E13</f>
        <v>20</v>
      </c>
      <c r="F10" s="399">
        <f>'Apx B - Qtr NG Master'!$H$13</f>
        <v>2287.0630000000001</v>
      </c>
      <c r="G10" s="396">
        <f>SUM('Apx C - Qtr NG LMI'!$E$12:$F$12)</f>
        <v>55</v>
      </c>
      <c r="H10" s="392">
        <f>'Apx B - Qtr NG Master'!$I$13</f>
        <v>733</v>
      </c>
      <c r="I10" s="397"/>
      <c r="J10" s="397"/>
      <c r="K10" s="398"/>
      <c r="L10" s="393">
        <f>'Apx B - Qtr NG Master'!$M$13</f>
        <v>169</v>
      </c>
      <c r="M10" s="393">
        <f>'Apx B - Qtr NG Master'!$R$13</f>
        <v>3540</v>
      </c>
    </row>
    <row r="11" spans="1:13">
      <c r="A11" s="385" t="s">
        <v>107</v>
      </c>
      <c r="B11" s="386" t="s">
        <v>56</v>
      </c>
      <c r="C11" s="386" t="s">
        <v>13</v>
      </c>
      <c r="D11" s="375" t="s">
        <v>16</v>
      </c>
      <c r="E11" s="393">
        <f>'Apx B - Qtr NG Master'!E14</f>
        <v>247673</v>
      </c>
      <c r="F11" s="399">
        <f>'Apx B - Qtr NG Master'!$H$14</f>
        <v>1756.1479999999999</v>
      </c>
      <c r="G11" s="396">
        <f>SUM('Apx C - Qtr NG LMI'!$E$13:$F$13)</f>
        <v>984</v>
      </c>
      <c r="H11" s="392">
        <f>'Apx B - Qtr NG Master'!$I$14</f>
        <v>1150</v>
      </c>
      <c r="I11" s="397"/>
      <c r="J11" s="397"/>
      <c r="K11" s="398"/>
      <c r="L11" s="393">
        <f>'Apx B - Qtr NG Master'!$M$14</f>
        <v>287432</v>
      </c>
      <c r="M11" s="393">
        <f>'Apx B - Qtr NG Master'!$R$14</f>
        <v>603608</v>
      </c>
    </row>
    <row r="12" spans="1:13">
      <c r="A12" s="385" t="s">
        <v>107</v>
      </c>
      <c r="B12" s="386" t="s">
        <v>56</v>
      </c>
      <c r="C12" s="386" t="s">
        <v>60</v>
      </c>
      <c r="D12" s="375" t="s">
        <v>60</v>
      </c>
      <c r="E12" s="394">
        <f>'Tables 2-6'!$C$26</f>
        <v>606</v>
      </c>
      <c r="F12" s="399">
        <f>'Tables 2-6'!$D$37</f>
        <v>6082.1980000000003</v>
      </c>
      <c r="G12" s="396"/>
      <c r="H12" s="392">
        <f>'Tables 2-6'!C$37</f>
        <v>5216</v>
      </c>
      <c r="I12" s="397"/>
      <c r="J12" s="397"/>
      <c r="K12" s="398"/>
      <c r="L12" s="393">
        <f>'Tables 2-6'!$C$48</f>
        <v>10266</v>
      </c>
      <c r="M12" s="393"/>
    </row>
    <row r="13" spans="1:13">
      <c r="A13" s="385" t="s">
        <v>107</v>
      </c>
      <c r="B13" s="386" t="s">
        <v>252</v>
      </c>
      <c r="C13" s="386" t="s">
        <v>20</v>
      </c>
      <c r="D13" s="375" t="s">
        <v>136</v>
      </c>
      <c r="E13" s="394">
        <f>'Apx B - Qtr NG Master'!E18</f>
        <v>11</v>
      </c>
      <c r="F13" s="399">
        <f>'Apx B - Qtr NG Master'!$H$18</f>
        <v>16485.282999999999</v>
      </c>
      <c r="G13" s="396">
        <f>SUM(' Apx D - Qtr NG Business'!$E$7:$F$7)</f>
        <v>1665</v>
      </c>
      <c r="H13" s="392">
        <f>'Apx B - Qtr NG Master'!$I$18</f>
        <v>2435</v>
      </c>
      <c r="I13" s="397"/>
      <c r="J13" s="397"/>
      <c r="K13" s="398"/>
      <c r="L13" s="393">
        <f>'Apx B - Qtr NG Master'!$M$18</f>
        <v>4682</v>
      </c>
      <c r="M13" s="393">
        <f>'Apx B - Qtr NG Master'!$R$18</f>
        <v>87878</v>
      </c>
    </row>
    <row r="14" spans="1:13">
      <c r="A14" s="385" t="s">
        <v>107</v>
      </c>
      <c r="B14" s="386" t="s">
        <v>252</v>
      </c>
      <c r="C14" s="385" t="s">
        <v>21</v>
      </c>
      <c r="D14" s="375" t="s">
        <v>137</v>
      </c>
      <c r="E14" s="394">
        <f>'Apx B - Qtr NG Master'!E19</f>
        <v>10</v>
      </c>
      <c r="F14" s="399">
        <f>'Apx B - Qtr NG Master'!$H$19</f>
        <v>7801.0060000000003</v>
      </c>
      <c r="G14" s="395">
        <f>SUM(' Apx D - Qtr NG Business'!$E$8:$F$8)</f>
        <v>170</v>
      </c>
      <c r="H14" s="392">
        <f>'Apx B - Qtr NG Master'!$I$19</f>
        <v>663</v>
      </c>
      <c r="I14" s="397"/>
      <c r="J14" s="397"/>
      <c r="K14" s="398"/>
      <c r="L14" s="393">
        <f>'Apx B - Qtr NG Master'!$M$19</f>
        <v>929</v>
      </c>
      <c r="M14" s="393">
        <f>'Apx B - Qtr NG Master'!$R$19</f>
        <v>14146</v>
      </c>
    </row>
    <row r="15" spans="1:13">
      <c r="A15" s="385" t="s">
        <v>107</v>
      </c>
      <c r="B15" s="386" t="s">
        <v>252</v>
      </c>
      <c r="C15" s="385" t="s">
        <v>21</v>
      </c>
      <c r="D15" s="375" t="s">
        <v>23</v>
      </c>
      <c r="E15" s="394">
        <f>'Apx B - Qtr NG Master'!E20</f>
        <v>4</v>
      </c>
      <c r="F15" s="399">
        <f>'Apx B - Qtr NG Master'!$H$20</f>
        <v>1046.7170000000001</v>
      </c>
      <c r="G15" s="395">
        <f>SUM(' Apx D - Qtr NG Business'!$E$9:$F$9)</f>
        <v>14</v>
      </c>
      <c r="H15" s="392">
        <f>'Apx B - Qtr NG Master'!$I$20</f>
        <v>128</v>
      </c>
      <c r="I15" s="397"/>
      <c r="J15" s="397"/>
      <c r="K15" s="398"/>
      <c r="L15" s="393">
        <f>'Apx B - Qtr NG Master'!$M$20</f>
        <v>5437</v>
      </c>
      <c r="M15" s="393">
        <f>'Apx B - Qtr NG Master'!$R$20</f>
        <v>50020</v>
      </c>
    </row>
    <row r="16" spans="1:13">
      <c r="A16" s="385" t="s">
        <v>107</v>
      </c>
      <c r="B16" s="386" t="s">
        <v>252</v>
      </c>
      <c r="C16" s="385" t="s">
        <v>21</v>
      </c>
      <c r="D16" s="375" t="s">
        <v>24</v>
      </c>
      <c r="E16" s="394">
        <f>'Apx B - Qtr NG Master'!E21</f>
        <v>0</v>
      </c>
      <c r="F16" s="399">
        <f>'Apx B - Qtr NG Master'!$H$21</f>
        <v>14669.975</v>
      </c>
      <c r="G16" s="395">
        <f>SUM(' Apx D - Qtr NG Business'!$E$10:$F$10)</f>
        <v>0</v>
      </c>
      <c r="H16" s="392">
        <f>'Apx B - Qtr NG Master'!$I$21</f>
        <v>5145</v>
      </c>
      <c r="I16" s="397"/>
      <c r="J16" s="397"/>
      <c r="K16" s="398"/>
      <c r="L16" s="393">
        <f>'Apx B - Qtr NG Master'!$M$21</f>
        <v>0</v>
      </c>
      <c r="M16" s="393">
        <f>'Apx B - Qtr NG Master'!$R$21</f>
        <v>0</v>
      </c>
    </row>
    <row r="17" spans="1:13">
      <c r="A17" s="385" t="s">
        <v>107</v>
      </c>
      <c r="B17" s="386" t="s">
        <v>253</v>
      </c>
      <c r="C17" s="385" t="s">
        <v>253</v>
      </c>
      <c r="D17" s="375" t="s">
        <v>92</v>
      </c>
      <c r="E17" s="394">
        <f>'Apx B - Qtr NG Master'!E24</f>
        <v>1358</v>
      </c>
      <c r="F17" s="395"/>
      <c r="G17" s="396">
        <f>SUM('Apx C - Qtr NG LMI'!$E$16:$F$16)</f>
        <v>0</v>
      </c>
      <c r="H17" s="392">
        <f>'Apx B - Qtr NG Master'!$I$24</f>
        <v>4153</v>
      </c>
      <c r="I17" s="397"/>
      <c r="J17" s="397"/>
      <c r="K17" s="398"/>
      <c r="L17" s="393">
        <f>'Apx B - Qtr NG Master'!$M$24</f>
        <v>11532</v>
      </c>
      <c r="M17" s="393">
        <f>'Apx B - Qtr NG Master'!$R$24</f>
        <v>196047</v>
      </c>
    </row>
    <row r="18" spans="1:13">
      <c r="A18" s="385" t="s">
        <v>107</v>
      </c>
      <c r="B18" s="386" t="s">
        <v>253</v>
      </c>
      <c r="C18" s="385" t="s">
        <v>253</v>
      </c>
      <c r="D18" s="375" t="s">
        <v>20</v>
      </c>
      <c r="E18" s="394">
        <f>'Apx B - Qtr NG Master'!E25</f>
        <v>0</v>
      </c>
      <c r="F18" s="395"/>
      <c r="G18" s="396">
        <f>SUM('Apx C - Qtr NG LMI'!$E$17:$F$17)</f>
        <v>3631</v>
      </c>
      <c r="H18" s="392">
        <f>'Apx B - Qtr NG Master'!$I$25</f>
        <v>0</v>
      </c>
      <c r="I18" s="397"/>
      <c r="J18" s="397"/>
      <c r="K18" s="398"/>
      <c r="L18" s="393">
        <f>'Apx B - Qtr NG Master'!$M$25</f>
        <v>0</v>
      </c>
      <c r="M18" s="393">
        <f>'Apx B - Qtr NG Master'!$R$25</f>
        <v>0</v>
      </c>
    </row>
    <row r="19" spans="1:13">
      <c r="A19" s="385" t="s">
        <v>107</v>
      </c>
      <c r="B19" s="386" t="s">
        <v>253</v>
      </c>
      <c r="C19" s="385" t="s">
        <v>253</v>
      </c>
      <c r="D19" s="375" t="s">
        <v>137</v>
      </c>
      <c r="E19" s="394">
        <f>'Apx B - Qtr NG Master'!E26</f>
        <v>0</v>
      </c>
      <c r="F19" s="395"/>
      <c r="G19" s="396">
        <f>SUM(' Apx D - Qtr NG Business'!$E$13:$F$13)</f>
        <v>0</v>
      </c>
      <c r="H19" s="392">
        <f>'Apx B - Qtr NG Master'!$I$26</f>
        <v>0</v>
      </c>
      <c r="I19" s="397"/>
      <c r="J19" s="397"/>
      <c r="K19" s="398"/>
      <c r="L19" s="393">
        <f>'Apx B - Qtr NG Master'!$M$26</f>
        <v>0</v>
      </c>
      <c r="M19" s="393">
        <f>'Apx B - Qtr NG Master'!$R$26</f>
        <v>0</v>
      </c>
    </row>
    <row r="20" spans="1:13">
      <c r="A20" s="385" t="s">
        <v>107</v>
      </c>
      <c r="B20" s="386" t="s">
        <v>253</v>
      </c>
      <c r="C20" s="385" t="s">
        <v>253</v>
      </c>
      <c r="D20" s="375" t="s">
        <v>24</v>
      </c>
      <c r="E20" s="394">
        <f>'Apx B - Qtr NG Master'!E27</f>
        <v>0</v>
      </c>
      <c r="F20" s="395"/>
      <c r="G20" s="396">
        <f>SUM(' Apx D - Qtr NG Business'!$E$14:$F$14)</f>
        <v>0</v>
      </c>
      <c r="H20" s="392">
        <f>'Apx B - Qtr NG Master'!$I$27</f>
        <v>0</v>
      </c>
      <c r="I20" s="397"/>
      <c r="J20" s="397"/>
      <c r="K20" s="398"/>
      <c r="L20" s="393">
        <f>'Apx B - Qtr NG Master'!$M$27</f>
        <v>0</v>
      </c>
      <c r="M20" s="393">
        <f>'Apx B - Qtr NG Master'!$R$27</f>
        <v>0</v>
      </c>
    </row>
    <row r="21" spans="1:13">
      <c r="A21" s="385" t="s">
        <v>107</v>
      </c>
      <c r="B21" s="386" t="s">
        <v>253</v>
      </c>
      <c r="C21" s="385" t="s">
        <v>253</v>
      </c>
      <c r="D21" s="375"/>
      <c r="E21" s="394"/>
      <c r="F21" s="399">
        <f>'Apx B - Qtr NG Master'!$H$28</f>
        <v>8497.3259999999991</v>
      </c>
      <c r="G21" s="396"/>
      <c r="H21" s="392"/>
      <c r="I21" s="397"/>
      <c r="J21" s="397"/>
      <c r="K21" s="398"/>
      <c r="L21" s="393"/>
      <c r="M21" s="393"/>
    </row>
    <row r="22" spans="1:13" ht="29">
      <c r="A22" s="385" t="s">
        <v>107</v>
      </c>
      <c r="B22" s="385" t="s">
        <v>254</v>
      </c>
      <c r="C22" s="9" t="s">
        <v>27</v>
      </c>
      <c r="D22" s="375" t="s">
        <v>27</v>
      </c>
      <c r="E22" s="394">
        <f>'Apx B - Qtr NG Master'!E30</f>
        <v>0</v>
      </c>
      <c r="F22" s="399">
        <f>'Apx B - Qtr NG Master'!$H$30</f>
        <v>0</v>
      </c>
      <c r="G22" s="396">
        <f>SUM(' Apx D - Qtr NG Business'!$E$16:$F$16)</f>
        <v>0</v>
      </c>
      <c r="H22" s="392">
        <f>'Apx B - Qtr NG Master'!$I$30</f>
        <v>0</v>
      </c>
      <c r="I22" s="397"/>
      <c r="J22" s="397"/>
      <c r="K22" s="398"/>
      <c r="L22" s="393">
        <f>'Apx B - Qtr NG Master'!$M$30</f>
        <v>0</v>
      </c>
      <c r="M22" s="393">
        <f>'Apx B - Qtr NG Master'!$R$30</f>
        <v>0</v>
      </c>
    </row>
    <row r="23" spans="1:13">
      <c r="A23" s="385"/>
      <c r="B23" s="386"/>
      <c r="C23" s="385"/>
      <c r="D23" s="375"/>
      <c r="E23" s="385"/>
      <c r="F23" s="387"/>
      <c r="G23" s="388"/>
      <c r="H23" s="388"/>
      <c r="I23" s="389"/>
      <c r="J23" s="389"/>
      <c r="K23" s="390"/>
      <c r="L23" s="9"/>
      <c r="M23" s="9"/>
    </row>
    <row r="24" spans="1:13">
      <c r="A24" s="385"/>
      <c r="B24" s="386"/>
      <c r="C24" s="385"/>
      <c r="D24" s="375"/>
      <c r="E24" s="391"/>
      <c r="F24" s="387"/>
      <c r="G24" s="388"/>
      <c r="H24" s="388"/>
      <c r="I24" s="389"/>
      <c r="J24" s="389"/>
      <c r="K24" s="390"/>
      <c r="L24" s="9"/>
      <c r="M24" s="9"/>
    </row>
    <row r="25" spans="1:13">
      <c r="A25" s="385"/>
      <c r="B25" s="386"/>
      <c r="C25" s="385"/>
      <c r="D25" s="375"/>
      <c r="E25" s="391"/>
      <c r="F25" s="387"/>
      <c r="G25" s="388"/>
      <c r="H25" s="388"/>
      <c r="I25" s="389"/>
      <c r="J25" s="389"/>
      <c r="K25" s="390"/>
      <c r="L25" s="9"/>
      <c r="M25" s="9"/>
    </row>
    <row r="26" spans="1:13">
      <c r="A26" s="385"/>
      <c r="B26" s="386"/>
      <c r="C26" s="385"/>
      <c r="D26" s="375"/>
      <c r="E26" s="391"/>
      <c r="F26" s="387"/>
      <c r="G26" s="388"/>
      <c r="H26" s="388"/>
      <c r="I26" s="389"/>
      <c r="J26" s="389"/>
      <c r="K26" s="390"/>
      <c r="L26" s="9"/>
      <c r="M26" s="9"/>
    </row>
    <row r="27" spans="1:13">
      <c r="A27" s="385"/>
      <c r="B27" s="386"/>
      <c r="C27" s="385"/>
      <c r="D27" s="375"/>
      <c r="E27" s="391"/>
      <c r="F27" s="387"/>
      <c r="G27" s="388"/>
      <c r="H27" s="388"/>
      <c r="I27" s="389"/>
      <c r="J27" s="389"/>
      <c r="K27" s="390"/>
      <c r="L27" s="9"/>
      <c r="M27" s="9"/>
    </row>
    <row r="28" spans="1:13">
      <c r="A28" s="385"/>
      <c r="B28" s="386"/>
      <c r="C28" s="385"/>
      <c r="D28" s="375"/>
      <c r="E28" s="391"/>
      <c r="F28" s="387"/>
      <c r="G28" s="388"/>
      <c r="H28" s="388"/>
      <c r="I28" s="389"/>
      <c r="J28" s="389"/>
      <c r="K28" s="389"/>
      <c r="L28" s="9"/>
      <c r="M28" s="9"/>
    </row>
    <row r="29" spans="1:13">
      <c r="A29" s="385"/>
      <c r="B29" s="386"/>
      <c r="C29" s="385"/>
      <c r="D29" s="375"/>
      <c r="E29" s="391"/>
      <c r="F29" s="387"/>
      <c r="G29" s="388"/>
      <c r="H29" s="388"/>
      <c r="I29" s="389"/>
      <c r="J29" s="389"/>
      <c r="K29" s="389"/>
      <c r="L29" s="9"/>
      <c r="M29" s="9"/>
    </row>
    <row r="30" spans="1:13">
      <c r="A30" s="385"/>
      <c r="B30" s="386"/>
      <c r="C30" s="385"/>
      <c r="D30" s="375"/>
      <c r="E30" s="391"/>
      <c r="F30" s="387"/>
      <c r="G30" s="388"/>
      <c r="H30" s="388"/>
      <c r="I30" s="389"/>
      <c r="J30" s="389"/>
      <c r="K30" s="389"/>
      <c r="L30" s="9"/>
      <c r="M30" s="9"/>
    </row>
    <row r="31" spans="1:13">
      <c r="A31" s="385"/>
      <c r="B31" s="386"/>
      <c r="C31" s="385"/>
      <c r="D31" s="375"/>
      <c r="E31" s="391"/>
      <c r="F31" s="387"/>
      <c r="G31" s="388"/>
      <c r="H31" s="388"/>
      <c r="I31" s="389"/>
      <c r="J31" s="389"/>
      <c r="K31" s="389"/>
      <c r="L31" s="9"/>
      <c r="M31" s="9"/>
    </row>
    <row r="32" spans="1:13">
      <c r="A32" s="385"/>
      <c r="B32" s="386"/>
      <c r="C32" s="385"/>
      <c r="D32" s="375"/>
      <c r="E32" s="391"/>
      <c r="F32" s="387"/>
      <c r="G32" s="388"/>
      <c r="H32" s="388"/>
      <c r="I32" s="389"/>
      <c r="J32" s="389"/>
      <c r="K32" s="389"/>
      <c r="L32" s="9"/>
      <c r="M32" s="9"/>
    </row>
    <row r="33" spans="1:13">
      <c r="A33" s="385"/>
      <c r="B33" s="386"/>
      <c r="C33" s="385"/>
      <c r="D33" s="375"/>
      <c r="E33" s="391"/>
      <c r="F33" s="387"/>
      <c r="G33" s="388"/>
      <c r="H33" s="388"/>
      <c r="I33" s="389"/>
      <c r="J33" s="389"/>
      <c r="K33" s="389"/>
      <c r="L33" s="9"/>
      <c r="M33" s="9"/>
    </row>
    <row r="34" spans="1:13">
      <c r="A34" s="385"/>
      <c r="B34" s="386"/>
      <c r="C34" s="385"/>
      <c r="D34" s="375"/>
      <c r="E34" s="391"/>
      <c r="F34" s="387"/>
      <c r="G34" s="388"/>
      <c r="H34" s="388"/>
      <c r="I34" s="389"/>
      <c r="J34" s="389"/>
      <c r="K34" s="389"/>
      <c r="L34" s="9"/>
      <c r="M34" s="9"/>
    </row>
    <row r="35" spans="1:13">
      <c r="A35" s="385"/>
      <c r="B35" s="386"/>
      <c r="C35" s="385"/>
      <c r="D35" s="375"/>
      <c r="E35" s="391"/>
      <c r="F35" s="387"/>
      <c r="G35" s="388"/>
      <c r="H35" s="388"/>
      <c r="I35" s="389"/>
      <c r="J35" s="389"/>
      <c r="K35" s="389"/>
      <c r="L35" s="9"/>
      <c r="M35" s="9"/>
    </row>
  </sheetData>
  <mergeCells count="3">
    <mergeCell ref="A2:C2"/>
    <mergeCell ref="F2:H2"/>
    <mergeCell ref="I2:M2"/>
  </mergeCells>
  <conditionalFormatting sqref="G23:H35">
    <cfRule type="expression" dxfId="8" priority="16">
      <formula>IF(#REF!&gt;1,TRUE,FALSE)</formula>
    </cfRule>
  </conditionalFormatting>
  <conditionalFormatting sqref="G4:H22">
    <cfRule type="expression" dxfId="7" priority="8">
      <formula>IF(#REF!&gt;1,TRUE,FALSE)</formula>
    </cfRule>
  </conditionalFormatting>
  <conditionalFormatting sqref="G7">
    <cfRule type="expression" dxfId="6" priority="7">
      <formula>IF(#REF!&gt;1,TRUE,FALSE)</formula>
    </cfRule>
  </conditionalFormatting>
  <conditionalFormatting sqref="H7">
    <cfRule type="expression" dxfId="5" priority="6">
      <formula>IF(#REF!&gt;1,TRUE,FALSE)</formula>
    </cfRule>
  </conditionalFormatting>
  <conditionalFormatting sqref="G8:G11">
    <cfRule type="expression" dxfId="4" priority="5">
      <formula>IF(#REF!&gt;1,TRUE,FALSE)</formula>
    </cfRule>
  </conditionalFormatting>
  <conditionalFormatting sqref="H8:H11">
    <cfRule type="expression" dxfId="3" priority="4">
      <formula>IF(#REF!&gt;1,TRUE,FALSE)</formula>
    </cfRule>
  </conditionalFormatting>
  <conditionalFormatting sqref="G10">
    <cfRule type="expression" dxfId="2" priority="3">
      <formula>IF(#REF!&gt;1,TRUE,FALSE)</formula>
    </cfRule>
  </conditionalFormatting>
  <conditionalFormatting sqref="H10">
    <cfRule type="expression" dxfId="1" priority="2">
      <formula>IF(#REF!&gt;1,TRUE,FALSE)</formula>
    </cfRule>
  </conditionalFormatting>
  <conditionalFormatting sqref="G8">
    <cfRule type="expression" dxfId="0" priority="1">
      <formula>IF(#REF!&gt;1,TRUE,FALSE)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72"/>
  <sheetViews>
    <sheetView zoomScaleNormal="100" workbookViewId="0">
      <selection activeCell="I1" sqref="I1"/>
    </sheetView>
  </sheetViews>
  <sheetFormatPr defaultRowHeight="14.5"/>
  <cols>
    <col min="1" max="1" width="50.7265625" customWidth="1"/>
    <col min="2" max="3" width="22.7265625" customWidth="1"/>
    <col min="4" max="4" width="18.7265625" customWidth="1"/>
    <col min="5" max="6" width="16.7265625" customWidth="1"/>
    <col min="7" max="7" width="18.7265625" customWidth="1"/>
    <col min="8" max="8" width="1.7265625" customWidth="1"/>
    <col min="9" max="9" width="12.7265625" bestFit="1" customWidth="1"/>
    <col min="10" max="10" width="21" bestFit="1" customWidth="1"/>
    <col min="11" max="11" width="11.7265625" customWidth="1"/>
    <col min="12" max="12" width="22.453125" bestFit="1" customWidth="1"/>
    <col min="13" max="19" width="11.7265625" customWidth="1"/>
  </cols>
  <sheetData>
    <row r="1" spans="1:14" ht="18.5">
      <c r="A1" s="585" t="s">
        <v>298</v>
      </c>
      <c r="B1" s="585"/>
      <c r="C1" s="585"/>
      <c r="D1" s="585"/>
      <c r="E1" s="585"/>
      <c r="F1" s="585"/>
      <c r="G1" s="585"/>
      <c r="J1" s="121"/>
      <c r="K1" s="128"/>
      <c r="L1" s="128"/>
      <c r="M1" s="285"/>
      <c r="N1" s="286"/>
    </row>
    <row r="2" spans="1:14" ht="27.5">
      <c r="A2" s="287"/>
      <c r="B2" s="287" t="s">
        <v>47</v>
      </c>
      <c r="C2" s="287" t="s">
        <v>48</v>
      </c>
      <c r="D2" s="287" t="s">
        <v>346</v>
      </c>
      <c r="E2" s="288" t="s">
        <v>49</v>
      </c>
      <c r="F2" s="289" t="s">
        <v>290</v>
      </c>
      <c r="G2" s="288" t="s">
        <v>50</v>
      </c>
      <c r="I2" s="374"/>
      <c r="K2" s="129"/>
      <c r="L2" s="286"/>
    </row>
    <row r="3" spans="1:14">
      <c r="A3" s="290" t="s">
        <v>280</v>
      </c>
      <c r="B3" s="291">
        <v>444414</v>
      </c>
      <c r="C3" s="513">
        <v>10266</v>
      </c>
      <c r="D3" s="292">
        <v>0</v>
      </c>
      <c r="E3" s="292">
        <v>454680</v>
      </c>
      <c r="F3" s="413">
        <v>411345.4</v>
      </c>
      <c r="G3" s="414">
        <v>1.1053484492594301</v>
      </c>
      <c r="I3" s="139" t="s">
        <v>46</v>
      </c>
      <c r="J3" s="139" t="s">
        <v>297</v>
      </c>
    </row>
    <row r="4" spans="1:14">
      <c r="A4" s="293" t="s">
        <v>51</v>
      </c>
      <c r="B4" s="294">
        <v>3057981</v>
      </c>
      <c r="C4" s="298">
        <v>188586</v>
      </c>
      <c r="D4" s="294">
        <v>0</v>
      </c>
      <c r="E4" s="294">
        <v>3246567</v>
      </c>
      <c r="F4" s="413">
        <v>4244398.7</v>
      </c>
      <c r="G4" s="414">
        <v>0.7649062280600547</v>
      </c>
      <c r="I4" s="156">
        <v>0.56771852898475716</v>
      </c>
      <c r="J4" s="156">
        <v>1.1053484492594301</v>
      </c>
    </row>
    <row r="5" spans="1:14">
      <c r="A5" s="293" t="s">
        <v>282</v>
      </c>
      <c r="B5" s="295"/>
      <c r="C5" s="295"/>
      <c r="D5" s="295"/>
      <c r="E5" s="295"/>
      <c r="F5" s="295"/>
      <c r="G5" s="296"/>
      <c r="K5" s="129"/>
    </row>
    <row r="6" spans="1:14">
      <c r="A6" s="293" t="s">
        <v>291</v>
      </c>
      <c r="B6" s="295"/>
      <c r="C6" s="295"/>
      <c r="D6" s="295"/>
      <c r="E6" s="295"/>
      <c r="F6" s="295"/>
      <c r="G6" s="296"/>
      <c r="H6" s="129"/>
      <c r="K6" s="129"/>
    </row>
    <row r="7" spans="1:14">
      <c r="A7" s="293" t="s">
        <v>284</v>
      </c>
      <c r="B7" s="297">
        <v>15305</v>
      </c>
      <c r="C7" s="298">
        <v>188586</v>
      </c>
      <c r="D7" s="294">
        <v>0</v>
      </c>
      <c r="E7" s="294">
        <v>203891</v>
      </c>
      <c r="F7" s="295"/>
      <c r="G7" s="296"/>
      <c r="H7" s="129"/>
      <c r="I7" s="129"/>
      <c r="J7" s="129"/>
      <c r="K7" s="129"/>
    </row>
    <row r="8" spans="1:14">
      <c r="A8" s="293" t="s">
        <v>287</v>
      </c>
      <c r="B8" s="297">
        <v>5611</v>
      </c>
      <c r="C8" s="295"/>
      <c r="D8" s="294">
        <v>0</v>
      </c>
      <c r="E8" s="294">
        <v>5611</v>
      </c>
      <c r="F8" s="295"/>
      <c r="G8" s="296"/>
      <c r="H8" s="129"/>
      <c r="I8" s="129"/>
      <c r="J8" s="129"/>
      <c r="K8" s="129"/>
    </row>
    <row r="9" spans="1:14">
      <c r="A9" s="573" t="s">
        <v>344</v>
      </c>
      <c r="B9" s="574">
        <v>3131483</v>
      </c>
      <c r="C9" s="295"/>
      <c r="D9" s="299"/>
      <c r="E9" s="358">
        <v>3131483</v>
      </c>
      <c r="F9" s="299"/>
      <c r="G9" s="296"/>
      <c r="H9" s="129"/>
      <c r="I9" s="129"/>
      <c r="J9" s="129"/>
      <c r="K9" s="129"/>
    </row>
    <row r="10" spans="1:14" ht="10" customHeight="1">
      <c r="A10" s="400"/>
      <c r="B10" s="415"/>
      <c r="C10" s="416"/>
      <c r="D10" s="417"/>
      <c r="E10" s="418"/>
      <c r="F10" s="417"/>
      <c r="G10" s="419"/>
      <c r="H10" s="129"/>
      <c r="I10" s="129"/>
      <c r="J10" s="129"/>
      <c r="K10" s="129"/>
    </row>
    <row r="11" spans="1:14" ht="15" customHeight="1">
      <c r="A11" s="579" t="s">
        <v>281</v>
      </c>
      <c r="B11" s="580"/>
      <c r="C11" s="580"/>
      <c r="D11" s="580"/>
      <c r="E11" s="580"/>
      <c r="F11" s="580"/>
      <c r="G11" s="581"/>
      <c r="H11" s="129"/>
      <c r="I11" s="129"/>
      <c r="J11" s="129"/>
      <c r="K11" s="129"/>
    </row>
    <row r="12" spans="1:14" ht="15" customHeight="1">
      <c r="A12" s="586" t="s">
        <v>283</v>
      </c>
      <c r="B12" s="587"/>
      <c r="C12" s="587"/>
      <c r="D12" s="587"/>
      <c r="E12" s="587"/>
      <c r="F12" s="587"/>
      <c r="G12" s="588"/>
      <c r="H12" s="129"/>
      <c r="I12" s="129"/>
      <c r="J12" s="129"/>
      <c r="K12" s="129"/>
    </row>
    <row r="13" spans="1:14" ht="15" customHeight="1">
      <c r="A13" s="586" t="s">
        <v>285</v>
      </c>
      <c r="B13" s="587"/>
      <c r="C13" s="587"/>
      <c r="D13" s="587"/>
      <c r="E13" s="587"/>
      <c r="F13" s="587"/>
      <c r="G13" s="588"/>
      <c r="H13" s="129"/>
      <c r="I13" s="129"/>
      <c r="J13" s="129"/>
      <c r="K13" s="129"/>
    </row>
    <row r="14" spans="1:14" ht="15" customHeight="1">
      <c r="A14" s="586" t="s">
        <v>286</v>
      </c>
      <c r="B14" s="587"/>
      <c r="C14" s="587"/>
      <c r="D14" s="587"/>
      <c r="E14" s="587"/>
      <c r="F14" s="587"/>
      <c r="G14" s="588"/>
      <c r="H14" s="129"/>
      <c r="I14" s="129"/>
      <c r="J14" s="129"/>
      <c r="K14" s="129"/>
    </row>
    <row r="15" spans="1:14" ht="15" customHeight="1">
      <c r="A15" s="586" t="s">
        <v>288</v>
      </c>
      <c r="B15" s="587"/>
      <c r="C15" s="587"/>
      <c r="D15" s="587"/>
      <c r="E15" s="587"/>
      <c r="F15" s="587"/>
      <c r="G15" s="588"/>
      <c r="H15" s="129"/>
      <c r="I15" s="129"/>
      <c r="J15" s="129"/>
      <c r="K15" s="129"/>
    </row>
    <row r="16" spans="1:14" ht="15" customHeight="1">
      <c r="A16" s="586" t="s">
        <v>289</v>
      </c>
      <c r="B16" s="587"/>
      <c r="C16" s="587"/>
      <c r="D16" s="587"/>
      <c r="E16" s="587"/>
      <c r="F16" s="587"/>
      <c r="G16" s="588"/>
      <c r="H16" s="129"/>
      <c r="I16" s="129"/>
      <c r="J16" s="129"/>
      <c r="K16" s="129"/>
    </row>
    <row r="17" spans="1:11">
      <c r="A17" s="586" t="s">
        <v>318</v>
      </c>
      <c r="B17" s="587"/>
      <c r="C17" s="587"/>
      <c r="D17" s="587"/>
      <c r="E17" s="587"/>
      <c r="F17" s="587"/>
      <c r="G17" s="588"/>
      <c r="H17" s="129"/>
      <c r="I17" s="129"/>
      <c r="J17" s="129"/>
      <c r="K17" s="129"/>
    </row>
    <row r="18" spans="1:11" ht="45" customHeight="1">
      <c r="A18" s="582" t="s">
        <v>345</v>
      </c>
      <c r="B18" s="583"/>
      <c r="C18" s="583"/>
      <c r="D18" s="583"/>
      <c r="E18" s="583"/>
      <c r="F18" s="583"/>
      <c r="G18" s="584"/>
      <c r="H18" s="129"/>
      <c r="I18" s="129"/>
      <c r="J18" s="129"/>
      <c r="K18" s="129"/>
    </row>
    <row r="19" spans="1:11">
      <c r="A19" s="401"/>
      <c r="B19" s="401"/>
      <c r="C19" s="401"/>
      <c r="D19" s="401"/>
      <c r="E19" s="401"/>
      <c r="F19" s="401"/>
      <c r="G19" s="401"/>
      <c r="H19" s="129"/>
      <c r="I19" s="129"/>
      <c r="J19" s="129"/>
      <c r="K19" s="129"/>
    </row>
    <row r="20" spans="1:11" ht="18.5">
      <c r="A20" s="585" t="s">
        <v>295</v>
      </c>
      <c r="B20" s="585"/>
      <c r="C20" s="585"/>
      <c r="D20" s="585"/>
      <c r="E20" s="585"/>
      <c r="F20" s="130"/>
      <c r="I20" s="129"/>
      <c r="J20" s="129"/>
      <c r="K20" s="129"/>
    </row>
    <row r="21" spans="1:11" ht="51" customHeight="1">
      <c r="A21" s="287" t="s">
        <v>52</v>
      </c>
      <c r="B21" s="287" t="s">
        <v>53</v>
      </c>
      <c r="C21" s="288" t="s">
        <v>54</v>
      </c>
      <c r="D21" s="300" t="s">
        <v>320</v>
      </c>
      <c r="E21" s="288" t="s">
        <v>55</v>
      </c>
      <c r="F21" s="130"/>
      <c r="I21" s="587" t="s">
        <v>319</v>
      </c>
      <c r="J21" s="587"/>
      <c r="K21" s="587"/>
    </row>
    <row r="22" spans="1:11">
      <c r="A22" s="301" t="s">
        <v>56</v>
      </c>
      <c r="B22" s="302">
        <v>250818</v>
      </c>
      <c r="C22" s="303">
        <v>268963</v>
      </c>
      <c r="D22" s="303">
        <v>282647</v>
      </c>
      <c r="E22" s="304">
        <v>0.95158625423231102</v>
      </c>
      <c r="F22" s="130"/>
    </row>
    <row r="23" spans="1:11">
      <c r="A23" s="301" t="s">
        <v>57</v>
      </c>
      <c r="B23" s="303">
        <v>602</v>
      </c>
      <c r="C23" s="303">
        <v>1358</v>
      </c>
      <c r="D23" s="303">
        <v>1273</v>
      </c>
      <c r="E23" s="304">
        <v>1.0667714061272584</v>
      </c>
      <c r="F23" s="130"/>
    </row>
    <row r="24" spans="1:11">
      <c r="A24" s="301" t="s">
        <v>58</v>
      </c>
      <c r="B24" s="303">
        <v>14</v>
      </c>
      <c r="C24" s="303">
        <v>25</v>
      </c>
      <c r="D24" s="303">
        <v>1386</v>
      </c>
      <c r="E24" s="304">
        <v>1.8037518037518036E-2</v>
      </c>
      <c r="F24" s="130"/>
    </row>
    <row r="25" spans="1:11">
      <c r="A25" s="305" t="s">
        <v>59</v>
      </c>
      <c r="B25" s="306">
        <v>251434</v>
      </c>
      <c r="C25" s="306">
        <v>270346</v>
      </c>
      <c r="D25" s="306">
        <v>285306</v>
      </c>
      <c r="E25" s="307">
        <v>0.94756507048572414</v>
      </c>
      <c r="F25" s="130"/>
    </row>
    <row r="26" spans="1:11">
      <c r="A26" s="301" t="s">
        <v>60</v>
      </c>
      <c r="B26" s="302">
        <v>101</v>
      </c>
      <c r="C26" s="302">
        <v>606</v>
      </c>
      <c r="D26" s="308">
        <v>863</v>
      </c>
      <c r="E26" s="304">
        <v>0.70220162224797222</v>
      </c>
      <c r="F26" s="130"/>
    </row>
    <row r="27" spans="1:11">
      <c r="A27" s="305" t="s">
        <v>61</v>
      </c>
      <c r="B27" s="306">
        <v>251535</v>
      </c>
      <c r="C27" s="306">
        <v>270952</v>
      </c>
      <c r="D27" s="306">
        <v>286169</v>
      </c>
      <c r="E27" s="307">
        <v>0.94682512780909178</v>
      </c>
      <c r="F27" s="130"/>
    </row>
    <row r="28" spans="1:11" ht="10" customHeight="1">
      <c r="A28" s="420"/>
      <c r="B28" s="421"/>
      <c r="C28" s="421"/>
      <c r="D28" s="421"/>
      <c r="E28" s="422"/>
      <c r="F28" s="130"/>
    </row>
    <row r="29" spans="1:11">
      <c r="A29" s="589" t="s">
        <v>337</v>
      </c>
      <c r="B29" s="590"/>
      <c r="C29" s="590"/>
      <c r="D29" s="590"/>
      <c r="E29" s="591"/>
    </row>
    <row r="30" spans="1:11">
      <c r="A30" s="401"/>
      <c r="B30" s="401"/>
      <c r="C30" s="401"/>
      <c r="D30" s="401"/>
      <c r="E30" s="401"/>
    </row>
    <row r="31" spans="1:11" ht="18.5">
      <c r="A31" s="585" t="s">
        <v>296</v>
      </c>
      <c r="B31" s="585"/>
      <c r="C31" s="585"/>
      <c r="D31" s="585"/>
      <c r="E31" s="585"/>
    </row>
    <row r="32" spans="1:11" ht="26">
      <c r="A32" s="300" t="s">
        <v>62</v>
      </c>
      <c r="B32" s="300" t="s">
        <v>63</v>
      </c>
      <c r="C32" s="309" t="s">
        <v>64</v>
      </c>
      <c r="D32" s="309" t="s">
        <v>65</v>
      </c>
      <c r="E32" s="309" t="s">
        <v>66</v>
      </c>
    </row>
    <row r="33" spans="1:9">
      <c r="A33" s="301" t="s">
        <v>56</v>
      </c>
      <c r="B33" s="423">
        <v>8422</v>
      </c>
      <c r="C33" s="423">
        <v>33143</v>
      </c>
      <c r="D33" s="310">
        <v>35044.656000000003</v>
      </c>
      <c r="E33" s="311">
        <v>0.94573620582835793</v>
      </c>
    </row>
    <row r="34" spans="1:9">
      <c r="A34" s="301" t="s">
        <v>57</v>
      </c>
      <c r="B34" s="423">
        <v>1788</v>
      </c>
      <c r="C34" s="423">
        <v>4153</v>
      </c>
      <c r="D34" s="310">
        <v>8497.3259999999991</v>
      </c>
      <c r="E34" s="311">
        <v>0.48874198777356553</v>
      </c>
    </row>
    <row r="35" spans="1:9">
      <c r="A35" s="301" t="s">
        <v>58</v>
      </c>
      <c r="B35" s="423">
        <v>1604</v>
      </c>
      <c r="C35" s="423">
        <v>8371</v>
      </c>
      <c r="D35" s="310">
        <v>40002.981</v>
      </c>
      <c r="E35" s="311">
        <v>0.20925940494284664</v>
      </c>
    </row>
    <row r="36" spans="1:9">
      <c r="A36" s="305" t="s">
        <v>59</v>
      </c>
      <c r="B36" s="312">
        <v>11814</v>
      </c>
      <c r="C36" s="312">
        <v>45667</v>
      </c>
      <c r="D36" s="312">
        <v>83544.963000000003</v>
      </c>
      <c r="E36" s="313">
        <v>0.54661583846772421</v>
      </c>
    </row>
    <row r="37" spans="1:9">
      <c r="A37" s="301" t="s">
        <v>60</v>
      </c>
      <c r="B37" s="423">
        <v>1026</v>
      </c>
      <c r="C37" s="423">
        <v>5216</v>
      </c>
      <c r="D37" s="423">
        <v>6082.1980000000003</v>
      </c>
      <c r="E37" s="311">
        <v>0.85758470868590597</v>
      </c>
    </row>
    <row r="38" spans="1:9">
      <c r="A38" s="305" t="s">
        <v>61</v>
      </c>
      <c r="B38" s="312">
        <v>12840</v>
      </c>
      <c r="C38" s="312">
        <v>50883</v>
      </c>
      <c r="D38" s="312">
        <v>89627.161000000007</v>
      </c>
      <c r="E38" s="313">
        <v>0.56771852898475716</v>
      </c>
    </row>
    <row r="39" spans="1:9" ht="10" customHeight="1">
      <c r="A39" s="424"/>
      <c r="B39" s="425"/>
      <c r="C39" s="425"/>
      <c r="D39" s="425"/>
      <c r="E39" s="426"/>
    </row>
    <row r="40" spans="1:9">
      <c r="A40" s="589" t="s">
        <v>67</v>
      </c>
      <c r="B40" s="590"/>
      <c r="C40" s="590"/>
      <c r="D40" s="590"/>
      <c r="E40" s="591"/>
      <c r="G40" s="522"/>
    </row>
    <row r="41" spans="1:9">
      <c r="A41" s="401"/>
      <c r="B41" s="401"/>
      <c r="C41" s="401"/>
      <c r="D41" s="401"/>
      <c r="E41" s="401"/>
      <c r="G41" s="522"/>
    </row>
    <row r="42" spans="1:9" ht="18.5">
      <c r="A42" s="585" t="s">
        <v>321</v>
      </c>
      <c r="B42" s="585"/>
      <c r="C42" s="585"/>
      <c r="D42" s="585"/>
      <c r="E42" s="585"/>
      <c r="G42" s="522"/>
    </row>
    <row r="43" spans="1:9" ht="26">
      <c r="A43" s="287" t="s">
        <v>68</v>
      </c>
      <c r="B43" s="287" t="s">
        <v>69</v>
      </c>
      <c r="C43" s="288" t="s">
        <v>70</v>
      </c>
      <c r="D43" s="287" t="s">
        <v>322</v>
      </c>
      <c r="E43" s="288" t="s">
        <v>71</v>
      </c>
    </row>
    <row r="44" spans="1:9">
      <c r="A44" s="301" t="s">
        <v>56</v>
      </c>
      <c r="B44" s="303">
        <v>94133</v>
      </c>
      <c r="C44" s="303">
        <v>421834</v>
      </c>
      <c r="D44" s="303">
        <v>283489.8</v>
      </c>
      <c r="E44" s="373">
        <v>1.4880041539413411</v>
      </c>
      <c r="I44" s="128"/>
    </row>
    <row r="45" spans="1:9">
      <c r="A45" s="301" t="s">
        <v>57</v>
      </c>
      <c r="B45" s="302">
        <v>3614</v>
      </c>
      <c r="C45" s="303">
        <v>11532</v>
      </c>
      <c r="D45" s="303">
        <v>10936</v>
      </c>
      <c r="E45" s="373">
        <v>1.0544989027066569</v>
      </c>
      <c r="I45" s="247"/>
    </row>
    <row r="46" spans="1:9">
      <c r="A46" s="301" t="s">
        <v>58</v>
      </c>
      <c r="B46" s="303">
        <v>7238</v>
      </c>
      <c r="C46" s="303">
        <v>11048</v>
      </c>
      <c r="D46" s="303">
        <v>116919.6</v>
      </c>
      <c r="E46" s="373">
        <v>9.4492283586327691E-2</v>
      </c>
      <c r="I46" s="131"/>
    </row>
    <row r="47" spans="1:9">
      <c r="A47" s="305" t="s">
        <v>59</v>
      </c>
      <c r="B47" s="306">
        <v>104985</v>
      </c>
      <c r="C47" s="306">
        <v>444414</v>
      </c>
      <c r="D47" s="306">
        <v>411345.4</v>
      </c>
      <c r="E47" s="317">
        <v>1.0803913207732478</v>
      </c>
    </row>
    <row r="48" spans="1:9">
      <c r="A48" s="301" t="s">
        <v>323</v>
      </c>
      <c r="B48" s="302">
        <v>1613.4567</v>
      </c>
      <c r="C48" s="302">
        <v>10266</v>
      </c>
      <c r="D48" s="427" t="s">
        <v>45</v>
      </c>
      <c r="E48" s="373" t="s">
        <v>45</v>
      </c>
      <c r="F48" s="121"/>
      <c r="G48" s="121"/>
    </row>
    <row r="49" spans="1:6">
      <c r="A49" s="305" t="s">
        <v>61</v>
      </c>
      <c r="B49" s="306">
        <v>106598.4567</v>
      </c>
      <c r="C49" s="306">
        <v>454680</v>
      </c>
      <c r="D49" s="306">
        <v>411345.4</v>
      </c>
      <c r="E49" s="317">
        <v>1.1053484492594301</v>
      </c>
    </row>
    <row r="50" spans="1:6" ht="10" customHeight="1">
      <c r="A50" s="428"/>
      <c r="B50" s="429"/>
      <c r="C50" s="429"/>
      <c r="D50" s="429"/>
      <c r="E50" s="430"/>
    </row>
    <row r="51" spans="1:6" ht="30" customHeight="1">
      <c r="A51" s="579" t="s">
        <v>72</v>
      </c>
      <c r="B51" s="580"/>
      <c r="C51" s="580"/>
      <c r="D51" s="580"/>
      <c r="E51" s="581"/>
    </row>
    <row r="52" spans="1:6">
      <c r="A52" s="592" t="s">
        <v>73</v>
      </c>
      <c r="B52" s="593"/>
      <c r="C52" s="593"/>
      <c r="D52" s="593"/>
      <c r="E52" s="594"/>
    </row>
    <row r="53" spans="1:6">
      <c r="A53" s="431"/>
      <c r="B53" s="431"/>
      <c r="C53" s="431"/>
      <c r="D53" s="431"/>
      <c r="E53" s="431"/>
    </row>
    <row r="54" spans="1:6" ht="18.5">
      <c r="A54" s="585" t="s">
        <v>292</v>
      </c>
      <c r="B54" s="585"/>
      <c r="C54" s="585"/>
      <c r="D54" s="585"/>
      <c r="E54" s="585"/>
    </row>
    <row r="55" spans="1:6" ht="39">
      <c r="A55" s="287" t="s">
        <v>74</v>
      </c>
      <c r="B55" s="287" t="s">
        <v>75</v>
      </c>
      <c r="C55" s="288" t="s">
        <v>76</v>
      </c>
      <c r="D55" s="288" t="s">
        <v>77</v>
      </c>
      <c r="E55" s="288" t="s">
        <v>78</v>
      </c>
    </row>
    <row r="56" spans="1:6" ht="15" customHeight="1">
      <c r="A56" s="301" t="s">
        <v>324</v>
      </c>
      <c r="B56" s="314">
        <v>34</v>
      </c>
      <c r="C56" s="314">
        <v>504</v>
      </c>
      <c r="D56" s="314">
        <v>526.5</v>
      </c>
      <c r="E56" s="373">
        <v>0.95726495726495731</v>
      </c>
    </row>
    <row r="57" spans="1:6">
      <c r="A57" s="301" t="s">
        <v>79</v>
      </c>
      <c r="B57" s="314">
        <v>1429</v>
      </c>
      <c r="C57" s="314">
        <v>4951</v>
      </c>
      <c r="D57" s="314">
        <v>5960</v>
      </c>
      <c r="E57" s="315">
        <v>0.8307046979865772</v>
      </c>
      <c r="F57" s="432"/>
    </row>
    <row r="58" spans="1:6">
      <c r="A58" s="301" t="s">
        <v>80</v>
      </c>
      <c r="B58" s="314">
        <v>190</v>
      </c>
      <c r="C58" s="314">
        <v>658</v>
      </c>
      <c r="D58" s="314">
        <v>1482</v>
      </c>
      <c r="E58" s="315">
        <v>0.44399460188933876</v>
      </c>
      <c r="F58" s="432"/>
    </row>
    <row r="59" spans="1:6">
      <c r="A59" s="301" t="s">
        <v>81</v>
      </c>
      <c r="B59" s="314">
        <v>418</v>
      </c>
      <c r="C59" s="314">
        <v>1187</v>
      </c>
      <c r="D59" s="314">
        <v>1935</v>
      </c>
      <c r="E59" s="315">
        <v>0.61343669250645994</v>
      </c>
      <c r="F59" s="432"/>
    </row>
    <row r="60" spans="1:6">
      <c r="A60" s="301" t="s">
        <v>82</v>
      </c>
      <c r="B60" s="314">
        <v>3620</v>
      </c>
      <c r="C60" s="314">
        <v>16176</v>
      </c>
      <c r="D60" s="314">
        <v>38151</v>
      </c>
      <c r="E60" s="315">
        <v>0.42399937092081463</v>
      </c>
    </row>
    <row r="61" spans="1:6">
      <c r="A61" s="301" t="s">
        <v>83</v>
      </c>
      <c r="B61" s="314">
        <v>5963</v>
      </c>
      <c r="C61" s="314">
        <v>22000</v>
      </c>
      <c r="D61" s="314">
        <v>34225</v>
      </c>
      <c r="E61" s="315">
        <v>0.64280496712929147</v>
      </c>
      <c r="F61" s="432"/>
    </row>
    <row r="62" spans="1:6">
      <c r="A62" s="301" t="s">
        <v>84</v>
      </c>
      <c r="B62" s="314">
        <v>350</v>
      </c>
      <c r="C62" s="314">
        <v>905</v>
      </c>
      <c r="D62" s="314">
        <v>2651</v>
      </c>
      <c r="E62" s="315">
        <v>0.34138061109015466</v>
      </c>
      <c r="F62" s="432"/>
    </row>
    <row r="63" spans="1:6">
      <c r="A63" s="301" t="s">
        <v>85</v>
      </c>
      <c r="B63" s="314">
        <v>30</v>
      </c>
      <c r="C63" s="314">
        <v>116</v>
      </c>
      <c r="D63" s="314">
        <v>163</v>
      </c>
      <c r="E63" s="315">
        <v>0.71165644171779141</v>
      </c>
      <c r="F63" s="432"/>
    </row>
    <row r="64" spans="1:6">
      <c r="A64" s="305" t="s">
        <v>61</v>
      </c>
      <c r="B64" s="316">
        <v>12034</v>
      </c>
      <c r="C64" s="316">
        <v>46497</v>
      </c>
      <c r="D64" s="316">
        <v>85093.5</v>
      </c>
      <c r="E64" s="317">
        <v>0.54642246470059408</v>
      </c>
      <c r="F64" s="432"/>
    </row>
    <row r="65" spans="1:6" ht="10" customHeight="1">
      <c r="A65" s="428"/>
      <c r="B65" s="433"/>
      <c r="C65" s="433"/>
      <c r="D65" s="433"/>
      <c r="E65" s="430"/>
      <c r="F65" s="432"/>
    </row>
    <row r="66" spans="1:6">
      <c r="A66" s="579" t="s">
        <v>86</v>
      </c>
      <c r="B66" s="580"/>
      <c r="C66" s="580"/>
      <c r="D66" s="580"/>
      <c r="E66" s="581"/>
    </row>
    <row r="67" spans="1:6">
      <c r="A67" s="582" t="s">
        <v>325</v>
      </c>
      <c r="B67" s="583"/>
      <c r="C67" s="583"/>
      <c r="D67" s="583"/>
      <c r="E67" s="584"/>
    </row>
    <row r="72" spans="1:6">
      <c r="A72" s="129"/>
    </row>
  </sheetData>
  <mergeCells count="20">
    <mergeCell ref="I21:K21"/>
    <mergeCell ref="A29:E29"/>
    <mergeCell ref="A40:E40"/>
    <mergeCell ref="A13:G13"/>
    <mergeCell ref="A52:E52"/>
    <mergeCell ref="A66:E66"/>
    <mergeCell ref="A67:E67"/>
    <mergeCell ref="A1:G1"/>
    <mergeCell ref="A20:E20"/>
    <mergeCell ref="A31:E31"/>
    <mergeCell ref="A42:E42"/>
    <mergeCell ref="A54:E54"/>
    <mergeCell ref="A14:G14"/>
    <mergeCell ref="A16:G16"/>
    <mergeCell ref="A17:G17"/>
    <mergeCell ref="A18:G18"/>
    <mergeCell ref="A11:G11"/>
    <mergeCell ref="A51:E51"/>
    <mergeCell ref="A12:G12"/>
    <mergeCell ref="A15:G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94"/>
  <sheetViews>
    <sheetView workbookViewId="0">
      <selection activeCell="F1" sqref="F1"/>
    </sheetView>
  </sheetViews>
  <sheetFormatPr defaultColWidth="9.26953125" defaultRowHeight="14.5"/>
  <cols>
    <col min="1" max="1" width="42.1796875" style="144" customWidth="1"/>
    <col min="2" max="2" width="40.7265625" style="144" customWidth="1"/>
    <col min="3" max="3" width="18.7265625" style="144" customWidth="1"/>
    <col min="4" max="4" width="16.7265625" style="144" customWidth="1"/>
    <col min="5" max="5" width="18.7265625" style="144" customWidth="1"/>
    <col min="6" max="6" width="10.7265625" style="144" customWidth="1"/>
    <col min="7" max="7" width="17.7265625" style="144" customWidth="1"/>
    <col min="8" max="8" width="18.7265625" style="144" customWidth="1"/>
    <col min="9" max="9" width="10.7265625" style="144" customWidth="1"/>
    <col min="10" max="16384" width="9.26953125" style="144"/>
  </cols>
  <sheetData>
    <row r="1" spans="1:9" ht="18.5">
      <c r="A1" s="514" t="s">
        <v>361</v>
      </c>
      <c r="B1" s="515"/>
      <c r="C1" s="515"/>
      <c r="D1" s="515"/>
    </row>
    <row r="3" spans="1:9" ht="16.5">
      <c r="A3" s="176" t="s">
        <v>347</v>
      </c>
      <c r="B3" s="176" t="s">
        <v>348</v>
      </c>
      <c r="C3" s="176" t="s">
        <v>349</v>
      </c>
      <c r="D3" s="176" t="s">
        <v>350</v>
      </c>
      <c r="E3" s="176" t="s">
        <v>351</v>
      </c>
    </row>
    <row r="4" spans="1:9" ht="16.5">
      <c r="A4" s="175" t="s">
        <v>352</v>
      </c>
      <c r="B4" s="147">
        <v>64552</v>
      </c>
      <c r="C4" s="147">
        <v>466514</v>
      </c>
      <c r="D4" s="147">
        <v>531066</v>
      </c>
      <c r="E4" s="526">
        <v>0.12155174686385496</v>
      </c>
      <c r="G4"/>
    </row>
    <row r="5" spans="1:9" ht="16.5">
      <c r="A5" s="175" t="s">
        <v>353</v>
      </c>
      <c r="B5" s="147">
        <v>1097</v>
      </c>
      <c r="C5" s="147">
        <v>4925</v>
      </c>
      <c r="D5" s="147">
        <v>6022</v>
      </c>
      <c r="E5" s="526">
        <v>0.18216539355695782</v>
      </c>
    </row>
    <row r="6" spans="1:9" ht="16.5">
      <c r="A6" s="175" t="s">
        <v>354</v>
      </c>
      <c r="B6" s="147">
        <v>4618</v>
      </c>
      <c r="C6" s="147">
        <v>28736</v>
      </c>
      <c r="D6" s="147">
        <v>33354</v>
      </c>
      <c r="E6" s="526">
        <v>0.13845415842177849</v>
      </c>
    </row>
    <row r="7" spans="1:9">
      <c r="A7" s="177" t="s">
        <v>355</v>
      </c>
      <c r="B7" s="527">
        <v>70267</v>
      </c>
      <c r="C7" s="527">
        <v>500175</v>
      </c>
      <c r="D7" s="527">
        <v>570442</v>
      </c>
      <c r="E7" s="528">
        <v>0.12317992013210809</v>
      </c>
    </row>
    <row r="9" spans="1:9" ht="16.5">
      <c r="A9" s="176" t="s">
        <v>347</v>
      </c>
      <c r="B9" s="176" t="s">
        <v>348</v>
      </c>
      <c r="C9" s="176" t="s">
        <v>349</v>
      </c>
      <c r="D9" s="176" t="s">
        <v>350</v>
      </c>
      <c r="E9" s="176" t="s">
        <v>351</v>
      </c>
    </row>
    <row r="10" spans="1:9">
      <c r="A10" s="175" t="s">
        <v>356</v>
      </c>
      <c r="B10" s="147">
        <v>54951872</v>
      </c>
      <c r="C10" s="147">
        <v>477761510.45850003</v>
      </c>
      <c r="D10" s="147">
        <v>532713382.45850003</v>
      </c>
      <c r="E10" s="532">
        <v>0.10315466779977302</v>
      </c>
    </row>
    <row r="11" spans="1:9">
      <c r="A11" s="175" t="s">
        <v>357</v>
      </c>
      <c r="B11" s="147">
        <v>24519742</v>
      </c>
      <c r="C11" s="147">
        <v>100048084.18719999</v>
      </c>
      <c r="D11" s="147">
        <v>124567826.18719999</v>
      </c>
      <c r="E11" s="532">
        <v>0.19683848350337138</v>
      </c>
    </row>
    <row r="12" spans="1:9">
      <c r="A12" s="175" t="s">
        <v>358</v>
      </c>
      <c r="B12" s="147">
        <v>47618975</v>
      </c>
      <c r="C12" s="147">
        <v>276913010.73760003</v>
      </c>
      <c r="D12" s="147">
        <v>324531985.73760003</v>
      </c>
      <c r="E12" s="532">
        <v>0.14673122247648732</v>
      </c>
    </row>
    <row r="13" spans="1:9" ht="16.5">
      <c r="A13" s="177" t="s">
        <v>359</v>
      </c>
      <c r="B13" s="529">
        <v>127090589</v>
      </c>
      <c r="C13" s="529">
        <v>854722605.38330007</v>
      </c>
      <c r="D13" s="529">
        <v>981813194.38330007</v>
      </c>
      <c r="E13" s="434">
        <v>0.12944477597882414</v>
      </c>
    </row>
    <row r="14" spans="1:9" ht="16.5">
      <c r="A14" s="177" t="s">
        <v>360</v>
      </c>
      <c r="B14" s="529">
        <v>12709058.9</v>
      </c>
      <c r="C14" s="529">
        <v>85472260.538330004</v>
      </c>
      <c r="D14" s="529">
        <v>98181319.43833001</v>
      </c>
      <c r="E14" s="434">
        <v>0.12944477597882414</v>
      </c>
    </row>
    <row r="15" spans="1:9">
      <c r="A15" s="516"/>
    </row>
    <row r="16" spans="1:9" ht="60" customHeight="1" thickBot="1">
      <c r="A16" s="157" t="s">
        <v>87</v>
      </c>
      <c r="B16" s="157" t="s">
        <v>362</v>
      </c>
      <c r="C16" s="157" t="s">
        <v>398</v>
      </c>
      <c r="D16" s="157" t="s">
        <v>403</v>
      </c>
      <c r="E16" s="157" t="s">
        <v>406</v>
      </c>
      <c r="F16" s="157" t="s">
        <v>392</v>
      </c>
      <c r="G16" s="157" t="s">
        <v>394</v>
      </c>
      <c r="H16" s="157" t="s">
        <v>395</v>
      </c>
      <c r="I16" s="157" t="s">
        <v>393</v>
      </c>
    </row>
    <row r="17" spans="1:9" ht="15" thickBot="1">
      <c r="A17" s="604" t="s">
        <v>2</v>
      </c>
      <c r="B17" s="605"/>
      <c r="C17" s="605"/>
      <c r="D17" s="605"/>
      <c r="E17" s="605"/>
      <c r="F17" s="605"/>
      <c r="G17" s="605"/>
      <c r="H17" s="605"/>
      <c r="I17" s="606"/>
    </row>
    <row r="18" spans="1:9" ht="15" customHeight="1">
      <c r="A18" s="607" t="s">
        <v>363</v>
      </c>
      <c r="B18" s="524" t="s">
        <v>88</v>
      </c>
      <c r="C18" s="524" t="s">
        <v>364</v>
      </c>
      <c r="D18" s="158">
        <v>67</v>
      </c>
      <c r="E18" s="158">
        <v>1552</v>
      </c>
      <c r="F18" s="179">
        <v>4.1383570105003091E-2</v>
      </c>
      <c r="G18" s="158">
        <v>322</v>
      </c>
      <c r="H18" s="158">
        <v>5860</v>
      </c>
      <c r="I18" s="179">
        <v>5.2086703332254937E-2</v>
      </c>
    </row>
    <row r="19" spans="1:9">
      <c r="A19" s="608"/>
      <c r="B19" s="160" t="s">
        <v>89</v>
      </c>
      <c r="C19" s="160" t="s">
        <v>364</v>
      </c>
      <c r="D19" s="161">
        <v>0</v>
      </c>
      <c r="E19" s="158">
        <v>0</v>
      </c>
      <c r="F19" s="179">
        <v>0</v>
      </c>
      <c r="G19" s="161">
        <v>6</v>
      </c>
      <c r="H19" s="158">
        <v>18</v>
      </c>
      <c r="I19" s="159">
        <v>0.25</v>
      </c>
    </row>
    <row r="20" spans="1:9" ht="31">
      <c r="A20" s="609"/>
      <c r="B20" s="525" t="s">
        <v>407</v>
      </c>
      <c r="C20" s="525" t="s">
        <v>364</v>
      </c>
      <c r="D20" s="161">
        <v>125</v>
      </c>
      <c r="E20" s="158">
        <v>1056</v>
      </c>
      <c r="F20" s="179">
        <v>0.10584250635055038</v>
      </c>
      <c r="G20" s="161">
        <v>1626</v>
      </c>
      <c r="H20" s="158">
        <v>12132</v>
      </c>
      <c r="I20" s="159">
        <v>0.11818578281726995</v>
      </c>
    </row>
    <row r="21" spans="1:9" ht="15" customHeight="1">
      <c r="A21" s="610" t="s">
        <v>365</v>
      </c>
      <c r="B21" s="611"/>
      <c r="C21" s="162"/>
      <c r="D21" s="163">
        <v>192</v>
      </c>
      <c r="E21" s="163">
        <v>2608</v>
      </c>
      <c r="F21" s="164">
        <v>6.8571428571428575E-2</v>
      </c>
      <c r="G21" s="163">
        <v>1954</v>
      </c>
      <c r="H21" s="163">
        <v>18010</v>
      </c>
      <c r="I21" s="164">
        <v>9.787617711881387E-2</v>
      </c>
    </row>
    <row r="22" spans="1:9" ht="14.5" customHeight="1">
      <c r="A22" s="612" t="s">
        <v>366</v>
      </c>
      <c r="B22" s="525" t="s">
        <v>367</v>
      </c>
      <c r="C22" s="525" t="s">
        <v>364</v>
      </c>
      <c r="D22" s="161">
        <v>12</v>
      </c>
      <c r="E22" s="158">
        <v>80</v>
      </c>
      <c r="F22" s="159">
        <v>0.13043478260869565</v>
      </c>
      <c r="G22" s="161">
        <v>79</v>
      </c>
      <c r="H22" s="158">
        <v>348</v>
      </c>
      <c r="I22" s="159">
        <v>0.18501170960187355</v>
      </c>
    </row>
    <row r="23" spans="1:9" ht="14.5" customHeight="1">
      <c r="A23" s="612"/>
      <c r="B23" s="525" t="s">
        <v>90</v>
      </c>
      <c r="C23" s="525" t="s">
        <v>368</v>
      </c>
      <c r="D23" s="161">
        <v>16</v>
      </c>
      <c r="E23" s="158">
        <v>218</v>
      </c>
      <c r="F23" s="159">
        <v>6.8376068376068383E-2</v>
      </c>
      <c r="G23" s="161">
        <v>69</v>
      </c>
      <c r="H23" s="158">
        <v>810</v>
      </c>
      <c r="I23" s="159">
        <v>7.8498293515358364E-2</v>
      </c>
    </row>
    <row r="24" spans="1:9" ht="14.5" customHeight="1">
      <c r="A24" s="612"/>
      <c r="B24" s="525" t="s">
        <v>91</v>
      </c>
      <c r="C24" s="525" t="s">
        <v>368</v>
      </c>
      <c r="D24" s="161">
        <v>3</v>
      </c>
      <c r="E24" s="161">
        <v>16</v>
      </c>
      <c r="F24" s="159">
        <v>0.15789473684210525</v>
      </c>
      <c r="G24" s="161">
        <v>3</v>
      </c>
      <c r="H24" s="161">
        <v>17</v>
      </c>
      <c r="I24" s="159">
        <v>0.15</v>
      </c>
    </row>
    <row r="25" spans="1:9" s="517" customFormat="1">
      <c r="A25" s="525" t="s">
        <v>15</v>
      </c>
      <c r="B25" s="525" t="s">
        <v>16</v>
      </c>
      <c r="C25" s="525" t="s">
        <v>368</v>
      </c>
      <c r="D25" s="165">
        <v>24874</v>
      </c>
      <c r="E25" s="158">
        <v>222799</v>
      </c>
      <c r="F25" s="159">
        <v>0.1004308099792872</v>
      </c>
      <c r="G25" s="165">
        <v>24874</v>
      </c>
      <c r="H25" s="158">
        <v>222799</v>
      </c>
      <c r="I25" s="159">
        <v>0.1004308099792872</v>
      </c>
    </row>
    <row r="26" spans="1:9" s="517" customFormat="1" ht="15" customHeight="1">
      <c r="A26" s="610" t="s">
        <v>369</v>
      </c>
      <c r="B26" s="611"/>
      <c r="C26" s="162"/>
      <c r="D26" s="166">
        <v>25097</v>
      </c>
      <c r="E26" s="166">
        <v>225721</v>
      </c>
      <c r="F26" s="164">
        <v>0.10006060171120094</v>
      </c>
      <c r="G26" s="166">
        <v>26979</v>
      </c>
      <c r="H26" s="166">
        <v>241984</v>
      </c>
      <c r="I26" s="164">
        <v>0.10030747723664593</v>
      </c>
    </row>
    <row r="27" spans="1:9">
      <c r="A27" s="525" t="s">
        <v>19</v>
      </c>
      <c r="B27" s="525" t="s">
        <v>20</v>
      </c>
      <c r="C27" s="525" t="s">
        <v>364</v>
      </c>
      <c r="D27" s="161">
        <v>0</v>
      </c>
      <c r="E27" s="161">
        <v>4</v>
      </c>
      <c r="F27" s="159">
        <v>0</v>
      </c>
      <c r="G27" s="161">
        <v>1</v>
      </c>
      <c r="H27" s="161">
        <v>10</v>
      </c>
      <c r="I27" s="159">
        <v>9.0909090909090912E-2</v>
      </c>
    </row>
    <row r="28" spans="1:9">
      <c r="A28" s="612" t="s">
        <v>21</v>
      </c>
      <c r="B28" s="525" t="s">
        <v>22</v>
      </c>
      <c r="C28" s="525" t="s">
        <v>364</v>
      </c>
      <c r="D28" s="161">
        <v>1</v>
      </c>
      <c r="E28" s="158">
        <v>5</v>
      </c>
      <c r="F28" s="159">
        <v>0.16666666666666666</v>
      </c>
      <c r="G28" s="161">
        <v>2</v>
      </c>
      <c r="H28" s="158">
        <v>8</v>
      </c>
      <c r="I28" s="159">
        <v>0.2</v>
      </c>
    </row>
    <row r="29" spans="1:9">
      <c r="A29" s="612"/>
      <c r="B29" s="525" t="s">
        <v>23</v>
      </c>
      <c r="C29" s="525" t="s">
        <v>368</v>
      </c>
      <c r="D29" s="161">
        <v>0</v>
      </c>
      <c r="E29" s="161">
        <v>4</v>
      </c>
      <c r="F29" s="159">
        <v>0</v>
      </c>
      <c r="G29" s="161">
        <v>0</v>
      </c>
      <c r="H29" s="161">
        <v>4</v>
      </c>
      <c r="I29" s="159">
        <v>0</v>
      </c>
    </row>
    <row r="30" spans="1:9">
      <c r="A30" s="612"/>
      <c r="B30" s="525" t="s">
        <v>24</v>
      </c>
      <c r="C30" s="160" t="s">
        <v>368</v>
      </c>
      <c r="D30" s="161">
        <v>0</v>
      </c>
      <c r="E30" s="161">
        <v>0</v>
      </c>
      <c r="F30" s="159">
        <v>0</v>
      </c>
      <c r="G30" s="161">
        <v>0</v>
      </c>
      <c r="H30" s="161">
        <v>0</v>
      </c>
      <c r="I30" s="159">
        <v>0</v>
      </c>
    </row>
    <row r="31" spans="1:9" ht="15" customHeight="1">
      <c r="A31" s="610" t="s">
        <v>370</v>
      </c>
      <c r="B31" s="611"/>
      <c r="C31" s="167"/>
      <c r="D31" s="163">
        <v>1</v>
      </c>
      <c r="E31" s="163">
        <v>13</v>
      </c>
      <c r="F31" s="164">
        <v>7.1428571428571425E-2</v>
      </c>
      <c r="G31" s="163">
        <v>3</v>
      </c>
      <c r="H31" s="163">
        <v>22</v>
      </c>
      <c r="I31" s="164">
        <v>0.12</v>
      </c>
    </row>
    <row r="32" spans="1:9">
      <c r="A32" s="617" t="s">
        <v>57</v>
      </c>
      <c r="B32" s="525" t="s">
        <v>92</v>
      </c>
      <c r="C32" s="525" t="s">
        <v>364</v>
      </c>
      <c r="D32" s="161">
        <v>390</v>
      </c>
      <c r="E32" s="161">
        <v>212</v>
      </c>
      <c r="F32" s="159">
        <v>0.64784053156146182</v>
      </c>
      <c r="G32" s="161">
        <v>658</v>
      </c>
      <c r="H32" s="161">
        <v>700</v>
      </c>
      <c r="I32" s="159">
        <v>0.4845360824742268</v>
      </c>
    </row>
    <row r="33" spans="1:9">
      <c r="A33" s="618"/>
      <c r="B33" s="525" t="s">
        <v>20</v>
      </c>
      <c r="C33" s="525" t="s">
        <v>364</v>
      </c>
      <c r="D33" s="161">
        <v>0</v>
      </c>
      <c r="E33" s="161">
        <v>0</v>
      </c>
      <c r="F33" s="159">
        <v>0</v>
      </c>
      <c r="G33" s="161">
        <v>0</v>
      </c>
      <c r="H33" s="161">
        <v>0</v>
      </c>
      <c r="I33" s="159">
        <v>0</v>
      </c>
    </row>
    <row r="34" spans="1:9">
      <c r="A34" s="618"/>
      <c r="B34" s="525" t="s">
        <v>22</v>
      </c>
      <c r="C34" s="525" t="s">
        <v>364</v>
      </c>
      <c r="D34" s="161">
        <v>0</v>
      </c>
      <c r="E34" s="161">
        <v>0</v>
      </c>
      <c r="F34" s="159">
        <v>0</v>
      </c>
      <c r="G34" s="161">
        <v>0</v>
      </c>
      <c r="H34" s="161">
        <v>0</v>
      </c>
      <c r="I34" s="159">
        <v>0</v>
      </c>
    </row>
    <row r="35" spans="1:9">
      <c r="A35" s="619"/>
      <c r="B35" s="160" t="s">
        <v>24</v>
      </c>
      <c r="C35" s="466" t="s">
        <v>364</v>
      </c>
      <c r="D35" s="161">
        <v>0</v>
      </c>
      <c r="E35" s="161">
        <v>0</v>
      </c>
      <c r="F35" s="159">
        <v>0</v>
      </c>
      <c r="G35" s="161">
        <v>0</v>
      </c>
      <c r="H35" s="161">
        <v>0</v>
      </c>
      <c r="I35" s="159">
        <v>0</v>
      </c>
    </row>
    <row r="36" spans="1:9" ht="15" customHeight="1">
      <c r="A36" s="599" t="s">
        <v>371</v>
      </c>
      <c r="B36" s="600" t="s">
        <v>372</v>
      </c>
      <c r="C36" s="168"/>
      <c r="D36" s="169">
        <v>390</v>
      </c>
      <c r="E36" s="169">
        <v>212</v>
      </c>
      <c r="F36" s="164">
        <v>0.64784053156146182</v>
      </c>
      <c r="G36" s="169">
        <v>658</v>
      </c>
      <c r="H36" s="169">
        <v>700</v>
      </c>
      <c r="I36" s="164">
        <v>0.4845360824742268</v>
      </c>
    </row>
    <row r="37" spans="1:9" ht="16.5">
      <c r="A37" s="601" t="s">
        <v>373</v>
      </c>
      <c r="B37" s="602"/>
      <c r="C37" s="603"/>
      <c r="D37" s="170">
        <v>595</v>
      </c>
      <c r="E37" s="170">
        <v>2909</v>
      </c>
      <c r="F37" s="435">
        <v>0.16980593607305935</v>
      </c>
      <c r="G37" s="170">
        <v>2694</v>
      </c>
      <c r="H37" s="170">
        <v>19076</v>
      </c>
      <c r="I37" s="435">
        <v>0.12374827744602664</v>
      </c>
    </row>
    <row r="38" spans="1:9" ht="16.5">
      <c r="A38" s="601" t="s">
        <v>374</v>
      </c>
      <c r="B38" s="602"/>
      <c r="C38" s="603"/>
      <c r="D38" s="170">
        <v>24893</v>
      </c>
      <c r="E38" s="170">
        <v>223037</v>
      </c>
      <c r="F38" s="435">
        <v>0.10040333965232122</v>
      </c>
      <c r="G38" s="170">
        <v>24946</v>
      </c>
      <c r="H38" s="170">
        <v>223630</v>
      </c>
      <c r="I38" s="435">
        <v>0.10035562564366632</v>
      </c>
    </row>
    <row r="39" spans="1:9" ht="17" thickBot="1">
      <c r="A39" s="614" t="s">
        <v>375</v>
      </c>
      <c r="B39" s="615"/>
      <c r="C39" s="616"/>
      <c r="D39" s="178">
        <v>25488</v>
      </c>
      <c r="E39" s="178">
        <v>225946</v>
      </c>
      <c r="F39" s="436">
        <v>0.10137053859064407</v>
      </c>
      <c r="G39" s="178">
        <v>27640</v>
      </c>
      <c r="H39" s="178">
        <v>242706</v>
      </c>
      <c r="I39" s="436">
        <v>0.10223935253342013</v>
      </c>
    </row>
    <row r="40" spans="1:9" ht="15" thickBot="1">
      <c r="A40" s="604" t="s">
        <v>376</v>
      </c>
      <c r="B40" s="605"/>
      <c r="C40" s="605"/>
      <c r="D40" s="605"/>
      <c r="E40" s="605"/>
      <c r="F40" s="605"/>
      <c r="G40" s="605"/>
      <c r="H40" s="605"/>
      <c r="I40" s="606"/>
    </row>
    <row r="41" spans="1:9" ht="15" customHeight="1">
      <c r="A41" s="607" t="s">
        <v>363</v>
      </c>
      <c r="B41" s="524" t="s">
        <v>88</v>
      </c>
      <c r="C41" s="524" t="s">
        <v>364</v>
      </c>
      <c r="D41" s="158">
        <v>855</v>
      </c>
      <c r="E41" s="158">
        <v>22203</v>
      </c>
      <c r="F41" s="179">
        <v>3.7080405932864949E-2</v>
      </c>
      <c r="G41" s="158">
        <v>4236</v>
      </c>
      <c r="H41" s="158">
        <v>82193</v>
      </c>
      <c r="I41" s="179">
        <v>4.9011327216559257E-2</v>
      </c>
    </row>
    <row r="42" spans="1:9">
      <c r="A42" s="608"/>
      <c r="B42" s="160" t="s">
        <v>89</v>
      </c>
      <c r="C42" s="160" t="s">
        <v>364</v>
      </c>
      <c r="D42" s="161">
        <v>0</v>
      </c>
      <c r="E42" s="161">
        <v>0</v>
      </c>
      <c r="F42" s="159">
        <v>0</v>
      </c>
      <c r="G42" s="161">
        <v>30</v>
      </c>
      <c r="H42" s="161">
        <v>91</v>
      </c>
      <c r="I42" s="159">
        <v>0.24793388429752067</v>
      </c>
    </row>
    <row r="43" spans="1:9" ht="29">
      <c r="A43" s="609"/>
      <c r="B43" s="525" t="s">
        <v>408</v>
      </c>
      <c r="C43" s="525" t="s">
        <v>364</v>
      </c>
      <c r="D43" s="161">
        <v>211</v>
      </c>
      <c r="E43" s="161">
        <v>1894</v>
      </c>
      <c r="F43" s="159">
        <v>0.1002375296912114</v>
      </c>
      <c r="G43" s="161">
        <v>3781</v>
      </c>
      <c r="H43" s="161">
        <v>33834</v>
      </c>
      <c r="I43" s="159">
        <v>0.10051841020869334</v>
      </c>
    </row>
    <row r="44" spans="1:9" ht="15" customHeight="1">
      <c r="A44" s="610" t="s">
        <v>377</v>
      </c>
      <c r="B44" s="611"/>
      <c r="C44" s="162"/>
      <c r="D44" s="163">
        <v>1066</v>
      </c>
      <c r="E44" s="163">
        <v>24097</v>
      </c>
      <c r="F44" s="164">
        <v>4.2363788101577711E-2</v>
      </c>
      <c r="G44" s="163">
        <v>8047</v>
      </c>
      <c r="H44" s="163">
        <v>116118</v>
      </c>
      <c r="I44" s="164">
        <v>6.4808923609712882E-2</v>
      </c>
    </row>
    <row r="45" spans="1:9" ht="14.5" customHeight="1">
      <c r="A45" s="612" t="s">
        <v>366</v>
      </c>
      <c r="B45" s="525" t="s">
        <v>367</v>
      </c>
      <c r="C45" s="525" t="s">
        <v>364</v>
      </c>
      <c r="D45" s="161">
        <v>147</v>
      </c>
      <c r="E45" s="161">
        <v>1960</v>
      </c>
      <c r="F45" s="159">
        <v>6.9767441860465115E-2</v>
      </c>
      <c r="G45" s="161">
        <v>837</v>
      </c>
      <c r="H45" s="161">
        <v>8417</v>
      </c>
      <c r="I45" s="159">
        <v>9.0447374108493628E-2</v>
      </c>
    </row>
    <row r="46" spans="1:9" ht="14.5" customHeight="1">
      <c r="A46" s="612"/>
      <c r="B46" s="525" t="s">
        <v>90</v>
      </c>
      <c r="C46" s="525" t="s">
        <v>368</v>
      </c>
      <c r="D46" s="161">
        <v>12</v>
      </c>
      <c r="E46" s="161">
        <v>187</v>
      </c>
      <c r="F46" s="159">
        <v>6.030150753768844E-2</v>
      </c>
      <c r="G46" s="161">
        <v>50</v>
      </c>
      <c r="H46" s="161">
        <v>764</v>
      </c>
      <c r="I46" s="159">
        <v>6.1425061425061427E-2</v>
      </c>
    </row>
    <row r="47" spans="1:9" ht="14.5" customHeight="1">
      <c r="A47" s="612"/>
      <c r="B47" s="525" t="s">
        <v>91</v>
      </c>
      <c r="C47" s="525" t="s">
        <v>368</v>
      </c>
      <c r="D47" s="161">
        <v>24</v>
      </c>
      <c r="E47" s="161">
        <v>145</v>
      </c>
      <c r="F47" s="159">
        <v>0.14201183431952663</v>
      </c>
      <c r="G47" s="161">
        <v>24</v>
      </c>
      <c r="H47" s="161">
        <v>145</v>
      </c>
      <c r="I47" s="159">
        <v>0.14201183431952663</v>
      </c>
    </row>
    <row r="48" spans="1:9" s="517" customFormat="1">
      <c r="A48" s="525" t="s">
        <v>15</v>
      </c>
      <c r="B48" s="525" t="s">
        <v>16</v>
      </c>
      <c r="C48" s="525" t="s">
        <v>368</v>
      </c>
      <c r="D48" s="165">
        <v>6427</v>
      </c>
      <c r="E48" s="161">
        <v>60068</v>
      </c>
      <c r="F48" s="159">
        <v>9.6653883750657948E-2</v>
      </c>
      <c r="G48" s="165">
        <v>27073</v>
      </c>
      <c r="H48" s="161">
        <v>260359</v>
      </c>
      <c r="I48" s="159">
        <v>9.4189234323248633E-2</v>
      </c>
    </row>
    <row r="49" spans="1:9" s="517" customFormat="1" ht="15" customHeight="1">
      <c r="A49" s="610" t="s">
        <v>378</v>
      </c>
      <c r="B49" s="611"/>
      <c r="C49" s="162"/>
      <c r="D49" s="166">
        <v>7676</v>
      </c>
      <c r="E49" s="166">
        <v>86457</v>
      </c>
      <c r="F49" s="164">
        <v>8.1544198102684498E-2</v>
      </c>
      <c r="G49" s="166">
        <v>36031</v>
      </c>
      <c r="H49" s="166">
        <v>385803</v>
      </c>
      <c r="I49" s="164">
        <v>8.541511589867104E-2</v>
      </c>
    </row>
    <row r="50" spans="1:9">
      <c r="A50" s="525" t="s">
        <v>19</v>
      </c>
      <c r="B50" s="525" t="s">
        <v>20</v>
      </c>
      <c r="C50" s="525" t="s">
        <v>364</v>
      </c>
      <c r="D50" s="161">
        <v>0</v>
      </c>
      <c r="E50" s="161">
        <v>1236</v>
      </c>
      <c r="F50" s="159">
        <v>0</v>
      </c>
      <c r="G50" s="161">
        <v>114</v>
      </c>
      <c r="H50" s="161">
        <v>4568</v>
      </c>
      <c r="I50" s="159">
        <v>2.4348568987612132E-2</v>
      </c>
    </row>
    <row r="51" spans="1:9">
      <c r="A51" s="612" t="s">
        <v>21</v>
      </c>
      <c r="B51" s="525" t="s">
        <v>22</v>
      </c>
      <c r="C51" s="525" t="s">
        <v>364</v>
      </c>
      <c r="D51" s="161">
        <v>230</v>
      </c>
      <c r="E51" s="161">
        <v>335</v>
      </c>
      <c r="F51" s="159">
        <v>0.40707964601769914</v>
      </c>
      <c r="G51" s="161">
        <v>434</v>
      </c>
      <c r="H51" s="161">
        <v>495</v>
      </c>
      <c r="I51" s="159">
        <v>0.46716899892357372</v>
      </c>
    </row>
    <row r="52" spans="1:9">
      <c r="A52" s="612"/>
      <c r="B52" s="525" t="s">
        <v>23</v>
      </c>
      <c r="C52" s="525" t="s">
        <v>368</v>
      </c>
      <c r="D52" s="161">
        <v>0</v>
      </c>
      <c r="E52" s="161">
        <v>5437</v>
      </c>
      <c r="F52" s="159">
        <v>0</v>
      </c>
      <c r="G52" s="161">
        <v>0</v>
      </c>
      <c r="H52" s="161">
        <v>5437</v>
      </c>
      <c r="I52" s="159">
        <v>0</v>
      </c>
    </row>
    <row r="53" spans="1:9">
      <c r="A53" s="612"/>
      <c r="B53" s="525" t="s">
        <v>24</v>
      </c>
      <c r="C53" s="160" t="s">
        <v>368</v>
      </c>
      <c r="D53" s="161">
        <v>0</v>
      </c>
      <c r="E53" s="161">
        <v>0</v>
      </c>
      <c r="F53" s="159">
        <v>0</v>
      </c>
      <c r="G53" s="161">
        <v>0</v>
      </c>
      <c r="H53" s="161">
        <v>0</v>
      </c>
      <c r="I53" s="159">
        <v>0</v>
      </c>
    </row>
    <row r="54" spans="1:9" ht="15" customHeight="1">
      <c r="A54" s="610" t="s">
        <v>379</v>
      </c>
      <c r="B54" s="611"/>
      <c r="C54" s="167"/>
      <c r="D54" s="163">
        <v>230</v>
      </c>
      <c r="E54" s="163">
        <v>7008</v>
      </c>
      <c r="F54" s="164">
        <v>3.1776733904393478E-2</v>
      </c>
      <c r="G54" s="163">
        <v>548</v>
      </c>
      <c r="H54" s="163">
        <v>10500</v>
      </c>
      <c r="I54" s="164">
        <v>4.9601737871107894E-2</v>
      </c>
    </row>
    <row r="55" spans="1:9">
      <c r="A55" s="598" t="s">
        <v>57</v>
      </c>
      <c r="B55" s="525" t="s">
        <v>92</v>
      </c>
      <c r="C55" s="525" t="s">
        <v>364</v>
      </c>
      <c r="D55" s="161">
        <v>1726</v>
      </c>
      <c r="E55" s="161">
        <v>1887</v>
      </c>
      <c r="F55" s="159">
        <v>0.47771934680321065</v>
      </c>
      <c r="G55" s="161">
        <v>4523</v>
      </c>
      <c r="H55" s="161">
        <v>7009</v>
      </c>
      <c r="I55" s="159">
        <v>0.39221297259798821</v>
      </c>
    </row>
    <row r="56" spans="1:9">
      <c r="A56" s="598"/>
      <c r="B56" s="525" t="s">
        <v>20</v>
      </c>
      <c r="C56" s="525" t="s">
        <v>364</v>
      </c>
      <c r="D56" s="161">
        <v>0</v>
      </c>
      <c r="E56" s="161">
        <v>0</v>
      </c>
      <c r="F56" s="159">
        <v>0</v>
      </c>
      <c r="G56" s="161">
        <v>0</v>
      </c>
      <c r="H56" s="161">
        <v>0</v>
      </c>
      <c r="I56" s="159">
        <v>0</v>
      </c>
    </row>
    <row r="57" spans="1:9">
      <c r="A57" s="598"/>
      <c r="B57" s="525" t="s">
        <v>22</v>
      </c>
      <c r="C57" s="525" t="s">
        <v>364</v>
      </c>
      <c r="D57" s="161">
        <v>0</v>
      </c>
      <c r="E57" s="161">
        <v>0</v>
      </c>
      <c r="F57" s="159">
        <v>0</v>
      </c>
      <c r="G57" s="161">
        <v>0</v>
      </c>
      <c r="H57" s="161">
        <v>0</v>
      </c>
      <c r="I57" s="159">
        <v>0</v>
      </c>
    </row>
    <row r="58" spans="1:9">
      <c r="A58" s="598"/>
      <c r="B58" s="525" t="s">
        <v>24</v>
      </c>
      <c r="C58" s="525" t="s">
        <v>364</v>
      </c>
      <c r="D58" s="161">
        <v>0</v>
      </c>
      <c r="E58" s="161">
        <v>0</v>
      </c>
      <c r="F58" s="159">
        <v>0</v>
      </c>
      <c r="G58" s="161">
        <v>0</v>
      </c>
      <c r="H58" s="161">
        <v>0</v>
      </c>
      <c r="I58" s="159">
        <v>0</v>
      </c>
    </row>
    <row r="59" spans="1:9" ht="15" customHeight="1">
      <c r="A59" s="599" t="s">
        <v>380</v>
      </c>
      <c r="B59" s="600"/>
      <c r="C59" s="162"/>
      <c r="D59" s="166">
        <v>1726</v>
      </c>
      <c r="E59" s="166">
        <v>1887</v>
      </c>
      <c r="F59" s="164">
        <v>0.47771934680321065</v>
      </c>
      <c r="G59" s="166">
        <v>4523</v>
      </c>
      <c r="H59" s="166">
        <v>7009</v>
      </c>
      <c r="I59" s="164">
        <v>0.39221297259798821</v>
      </c>
    </row>
    <row r="60" spans="1:9" ht="16.5">
      <c r="A60" s="601" t="s">
        <v>381</v>
      </c>
      <c r="B60" s="602"/>
      <c r="C60" s="603"/>
      <c r="D60" s="170">
        <v>3169</v>
      </c>
      <c r="E60" s="170">
        <v>29515</v>
      </c>
      <c r="F60" s="435">
        <v>9.6958756578142208E-2</v>
      </c>
      <c r="G60" s="170">
        <v>13955</v>
      </c>
      <c r="H60" s="170">
        <v>136607</v>
      </c>
      <c r="I60" s="435">
        <v>9.2686069526175266E-2</v>
      </c>
    </row>
    <row r="61" spans="1:9" ht="16.5">
      <c r="A61" s="601" t="s">
        <v>382</v>
      </c>
      <c r="B61" s="602"/>
      <c r="C61" s="603"/>
      <c r="D61" s="170">
        <v>6463</v>
      </c>
      <c r="E61" s="170">
        <v>65837</v>
      </c>
      <c r="F61" s="435">
        <v>8.9391424619640392E-2</v>
      </c>
      <c r="G61" s="170">
        <v>27147</v>
      </c>
      <c r="H61" s="170">
        <v>266705</v>
      </c>
      <c r="I61" s="435">
        <v>9.2383240542858305E-2</v>
      </c>
    </row>
    <row r="62" spans="1:9" ht="17" thickBot="1">
      <c r="A62" s="614" t="s">
        <v>383</v>
      </c>
      <c r="B62" s="615"/>
      <c r="C62" s="616"/>
      <c r="D62" s="178">
        <v>9632</v>
      </c>
      <c r="E62" s="178">
        <v>95352</v>
      </c>
      <c r="F62" s="436">
        <v>9.1747313876400213E-2</v>
      </c>
      <c r="G62" s="178">
        <v>41102</v>
      </c>
      <c r="H62" s="178">
        <v>403312</v>
      </c>
      <c r="I62" s="436">
        <v>9.2485835279716655E-2</v>
      </c>
    </row>
    <row r="63" spans="1:9" ht="15" thickBot="1">
      <c r="A63" s="604" t="s">
        <v>384</v>
      </c>
      <c r="B63" s="605"/>
      <c r="C63" s="605"/>
      <c r="D63" s="605"/>
      <c r="E63" s="605"/>
      <c r="F63" s="605"/>
      <c r="G63" s="605"/>
      <c r="H63" s="605"/>
      <c r="I63" s="606"/>
    </row>
    <row r="64" spans="1:9" ht="15" customHeight="1">
      <c r="A64" s="607" t="s">
        <v>363</v>
      </c>
      <c r="B64" s="524" t="s">
        <v>88</v>
      </c>
      <c r="C64" s="524" t="s">
        <v>364</v>
      </c>
      <c r="D64" s="158">
        <v>16435</v>
      </c>
      <c r="E64" s="158">
        <v>428581</v>
      </c>
      <c r="F64" s="179">
        <v>3.6931256404264118E-2</v>
      </c>
      <c r="G64" s="158">
        <v>81089</v>
      </c>
      <c r="H64" s="158">
        <v>1585287</v>
      </c>
      <c r="I64" s="179">
        <v>4.8661886633028797E-2</v>
      </c>
    </row>
    <row r="65" spans="1:9">
      <c r="A65" s="608"/>
      <c r="B65" s="160" t="s">
        <v>89</v>
      </c>
      <c r="C65" s="160" t="s">
        <v>364</v>
      </c>
      <c r="D65" s="161">
        <v>0</v>
      </c>
      <c r="E65" s="161">
        <v>0</v>
      </c>
      <c r="F65" s="159">
        <v>0</v>
      </c>
      <c r="G65" s="161">
        <v>453</v>
      </c>
      <c r="H65" s="161">
        <v>1360</v>
      </c>
      <c r="I65" s="159">
        <v>0.24986210700496414</v>
      </c>
    </row>
    <row r="66" spans="1:9" ht="29">
      <c r="A66" s="609"/>
      <c r="B66" s="525" t="s">
        <v>408</v>
      </c>
      <c r="C66" s="525" t="s">
        <v>364</v>
      </c>
      <c r="D66" s="161">
        <v>1669</v>
      </c>
      <c r="E66" s="161">
        <v>15060</v>
      </c>
      <c r="F66" s="159">
        <v>9.9766871899097373E-2</v>
      </c>
      <c r="G66" s="161">
        <v>29244</v>
      </c>
      <c r="H66" s="161">
        <v>258769</v>
      </c>
      <c r="I66" s="159">
        <v>0.10153708339554117</v>
      </c>
    </row>
    <row r="67" spans="1:9" ht="15" customHeight="1">
      <c r="A67" s="610" t="s">
        <v>385</v>
      </c>
      <c r="B67" s="611"/>
      <c r="C67" s="162"/>
      <c r="D67" s="171">
        <v>18104</v>
      </c>
      <c r="E67" s="171">
        <v>443641</v>
      </c>
      <c r="F67" s="164">
        <v>3.9207787848271232E-2</v>
      </c>
      <c r="G67" s="171">
        <v>110786</v>
      </c>
      <c r="H67" s="171">
        <v>1845416</v>
      </c>
      <c r="I67" s="164">
        <v>5.6633210680696572E-2</v>
      </c>
    </row>
    <row r="68" spans="1:9" ht="14.5" customHeight="1">
      <c r="A68" s="612" t="s">
        <v>366</v>
      </c>
      <c r="B68" s="525" t="s">
        <v>367</v>
      </c>
      <c r="C68" s="525" t="s">
        <v>364</v>
      </c>
      <c r="D68" s="161">
        <v>2210</v>
      </c>
      <c r="E68" s="161">
        <v>29332</v>
      </c>
      <c r="F68" s="159">
        <v>7.006530974573584E-2</v>
      </c>
      <c r="G68" s="161">
        <v>10732</v>
      </c>
      <c r="H68" s="161">
        <v>127672</v>
      </c>
      <c r="I68" s="159">
        <v>7.7541111528568532E-2</v>
      </c>
    </row>
    <row r="69" spans="1:9" ht="14.5" customHeight="1">
      <c r="A69" s="612"/>
      <c r="B69" s="525" t="s">
        <v>90</v>
      </c>
      <c r="C69" s="525" t="s">
        <v>368</v>
      </c>
      <c r="D69" s="161">
        <v>118</v>
      </c>
      <c r="E69" s="161">
        <v>1870</v>
      </c>
      <c r="F69" s="159">
        <v>5.9356136820925554E-2</v>
      </c>
      <c r="G69" s="161">
        <v>501</v>
      </c>
      <c r="H69" s="161">
        <v>7635</v>
      </c>
      <c r="I69" s="159">
        <v>6.1578171091445429E-2</v>
      </c>
    </row>
    <row r="70" spans="1:9" ht="14.5" customHeight="1">
      <c r="A70" s="612"/>
      <c r="B70" s="525" t="s">
        <v>91</v>
      </c>
      <c r="C70" s="525" t="s">
        <v>368</v>
      </c>
      <c r="D70" s="161">
        <v>412</v>
      </c>
      <c r="E70" s="161">
        <v>3128</v>
      </c>
      <c r="F70" s="159">
        <v>0.11638418079096045</v>
      </c>
      <c r="G70" s="161">
        <v>412</v>
      </c>
      <c r="H70" s="161">
        <v>3128</v>
      </c>
      <c r="I70" s="159">
        <v>0.11638418079096045</v>
      </c>
    </row>
    <row r="71" spans="1:9" s="517" customFormat="1">
      <c r="A71" s="525" t="s">
        <v>15</v>
      </c>
      <c r="B71" s="525" t="s">
        <v>16</v>
      </c>
      <c r="C71" s="525" t="s">
        <v>368</v>
      </c>
      <c r="D71" s="165">
        <v>13498</v>
      </c>
      <c r="E71" s="161">
        <v>126144</v>
      </c>
      <c r="F71" s="159">
        <v>9.6661462883659649E-2</v>
      </c>
      <c r="G71" s="165">
        <v>56854</v>
      </c>
      <c r="H71" s="161">
        <v>546754</v>
      </c>
      <c r="I71" s="159">
        <v>9.4190269181322978E-2</v>
      </c>
    </row>
    <row r="72" spans="1:9" s="517" customFormat="1" ht="15" customHeight="1">
      <c r="A72" s="610" t="s">
        <v>386</v>
      </c>
      <c r="B72" s="611"/>
      <c r="C72" s="162"/>
      <c r="D72" s="172">
        <v>34342</v>
      </c>
      <c r="E72" s="172">
        <v>604115</v>
      </c>
      <c r="F72" s="164">
        <v>5.378905705474292E-2</v>
      </c>
      <c r="G72" s="172">
        <v>179285</v>
      </c>
      <c r="H72" s="172">
        <v>2530605</v>
      </c>
      <c r="I72" s="164">
        <v>6.6159512009712568E-2</v>
      </c>
    </row>
    <row r="73" spans="1:9">
      <c r="A73" s="525" t="s">
        <v>19</v>
      </c>
      <c r="B73" s="525" t="s">
        <v>20</v>
      </c>
      <c r="C73" s="525" t="s">
        <v>364</v>
      </c>
      <c r="D73" s="173">
        <v>0</v>
      </c>
      <c r="E73" s="173">
        <v>20360</v>
      </c>
      <c r="F73" s="159">
        <v>0</v>
      </c>
      <c r="G73" s="173">
        <v>1979</v>
      </c>
      <c r="H73" s="173">
        <v>85899</v>
      </c>
      <c r="I73" s="159">
        <v>2.2519857074580669E-2</v>
      </c>
    </row>
    <row r="74" spans="1:9">
      <c r="A74" s="612" t="s">
        <v>21</v>
      </c>
      <c r="B74" s="525" t="s">
        <v>22</v>
      </c>
      <c r="C74" s="525" t="s">
        <v>364</v>
      </c>
      <c r="D74" s="161">
        <v>4609</v>
      </c>
      <c r="E74" s="161">
        <v>4803</v>
      </c>
      <c r="F74" s="159">
        <v>0.48969400764980875</v>
      </c>
      <c r="G74" s="161">
        <v>7055</v>
      </c>
      <c r="H74" s="161">
        <v>7091</v>
      </c>
      <c r="I74" s="159">
        <v>0.4987275554927188</v>
      </c>
    </row>
    <row r="75" spans="1:9">
      <c r="A75" s="612"/>
      <c r="B75" s="525" t="s">
        <v>23</v>
      </c>
      <c r="C75" s="525" t="s">
        <v>368</v>
      </c>
      <c r="D75" s="173">
        <v>0</v>
      </c>
      <c r="E75" s="173">
        <v>50020</v>
      </c>
      <c r="F75" s="159">
        <v>0</v>
      </c>
      <c r="G75" s="173">
        <v>0</v>
      </c>
      <c r="H75" s="173">
        <v>50020</v>
      </c>
      <c r="I75" s="159">
        <v>0</v>
      </c>
    </row>
    <row r="76" spans="1:9">
      <c r="A76" s="612"/>
      <c r="B76" s="525" t="s">
        <v>24</v>
      </c>
      <c r="C76" s="160" t="s">
        <v>368</v>
      </c>
      <c r="D76" s="173">
        <v>0</v>
      </c>
      <c r="E76" s="173">
        <v>0</v>
      </c>
      <c r="F76" s="159">
        <v>0</v>
      </c>
      <c r="G76" s="173">
        <v>0</v>
      </c>
      <c r="H76" s="173">
        <v>0</v>
      </c>
      <c r="I76" s="159">
        <v>0</v>
      </c>
    </row>
    <row r="77" spans="1:9" ht="15" customHeight="1">
      <c r="A77" s="610" t="s">
        <v>387</v>
      </c>
      <c r="B77" s="611"/>
      <c r="C77" s="167"/>
      <c r="D77" s="171">
        <v>4609</v>
      </c>
      <c r="E77" s="171">
        <v>75183</v>
      </c>
      <c r="F77" s="164">
        <v>5.7762682975736918E-2</v>
      </c>
      <c r="G77" s="171">
        <v>9034</v>
      </c>
      <c r="H77" s="171">
        <v>143010</v>
      </c>
      <c r="I77" s="164">
        <v>5.9417010865275843E-2</v>
      </c>
    </row>
    <row r="78" spans="1:9">
      <c r="A78" s="598" t="s">
        <v>57</v>
      </c>
      <c r="B78" s="525" t="s">
        <v>92</v>
      </c>
      <c r="C78" s="525" t="s">
        <v>364</v>
      </c>
      <c r="D78" s="173">
        <v>29337</v>
      </c>
      <c r="E78" s="173">
        <v>32089</v>
      </c>
      <c r="F78" s="159">
        <v>0.47759906228632826</v>
      </c>
      <c r="G78" s="173">
        <v>76894</v>
      </c>
      <c r="H78" s="173">
        <v>119153</v>
      </c>
      <c r="I78" s="159">
        <v>0.39222227323039882</v>
      </c>
    </row>
    <row r="79" spans="1:9">
      <c r="A79" s="598"/>
      <c r="B79" s="525" t="s">
        <v>20</v>
      </c>
      <c r="C79" s="525" t="s">
        <v>364</v>
      </c>
      <c r="D79" s="173">
        <v>0</v>
      </c>
      <c r="E79" s="173">
        <v>0</v>
      </c>
      <c r="F79" s="159">
        <v>0</v>
      </c>
      <c r="G79" s="173">
        <v>0</v>
      </c>
      <c r="H79" s="173">
        <v>0</v>
      </c>
      <c r="I79" s="159">
        <v>0</v>
      </c>
    </row>
    <row r="80" spans="1:9">
      <c r="A80" s="598"/>
      <c r="B80" s="525" t="s">
        <v>22</v>
      </c>
      <c r="C80" s="525" t="s">
        <v>364</v>
      </c>
      <c r="D80" s="173">
        <v>0</v>
      </c>
      <c r="E80" s="173">
        <v>0</v>
      </c>
      <c r="F80" s="159">
        <v>0</v>
      </c>
      <c r="G80" s="173">
        <v>0</v>
      </c>
      <c r="H80" s="173">
        <v>0</v>
      </c>
      <c r="I80" s="159">
        <v>0</v>
      </c>
    </row>
    <row r="81" spans="1:9">
      <c r="A81" s="598"/>
      <c r="B81" s="160" t="s">
        <v>24</v>
      </c>
      <c r="C81" s="160" t="s">
        <v>364</v>
      </c>
      <c r="D81" s="173">
        <v>0</v>
      </c>
      <c r="E81" s="173">
        <v>0</v>
      </c>
      <c r="F81" s="159">
        <v>0</v>
      </c>
      <c r="G81" s="173">
        <v>0</v>
      </c>
      <c r="H81" s="173">
        <v>0</v>
      </c>
      <c r="I81" s="159">
        <v>0</v>
      </c>
    </row>
    <row r="82" spans="1:9" ht="15" customHeight="1">
      <c r="A82" s="599" t="s">
        <v>388</v>
      </c>
      <c r="B82" s="600"/>
      <c r="C82" s="174"/>
      <c r="D82" s="171">
        <v>29337</v>
      </c>
      <c r="E82" s="171">
        <v>32089</v>
      </c>
      <c r="F82" s="164">
        <v>0.47759906228632826</v>
      </c>
      <c r="G82" s="171">
        <v>76894</v>
      </c>
      <c r="H82" s="171">
        <v>119153</v>
      </c>
      <c r="I82" s="164">
        <v>0.39222227323039882</v>
      </c>
    </row>
    <row r="83" spans="1:9" ht="16.5">
      <c r="A83" s="601" t="s">
        <v>389</v>
      </c>
      <c r="B83" s="602"/>
      <c r="C83" s="603"/>
      <c r="D83" s="170">
        <v>54260</v>
      </c>
      <c r="E83" s="170">
        <v>530225</v>
      </c>
      <c r="F83" s="435">
        <v>9.2833862289023669E-2</v>
      </c>
      <c r="G83" s="170">
        <v>207446</v>
      </c>
      <c r="H83" s="170">
        <v>2185231</v>
      </c>
      <c r="I83" s="435">
        <v>8.6700377861282568E-2</v>
      </c>
    </row>
    <row r="84" spans="1:9" ht="16.5">
      <c r="A84" s="601" t="s">
        <v>390</v>
      </c>
      <c r="B84" s="602"/>
      <c r="C84" s="603"/>
      <c r="D84" s="170">
        <v>14028</v>
      </c>
      <c r="E84" s="170">
        <v>181162</v>
      </c>
      <c r="F84" s="435">
        <v>7.1868435882985804E-2</v>
      </c>
      <c r="G84" s="170">
        <v>57767</v>
      </c>
      <c r="H84" s="170">
        <v>607537</v>
      </c>
      <c r="I84" s="435">
        <v>8.6827976383728342E-2</v>
      </c>
    </row>
    <row r="85" spans="1:9" ht="16.5">
      <c r="A85" s="601" t="s">
        <v>391</v>
      </c>
      <c r="B85" s="602"/>
      <c r="C85" s="603"/>
      <c r="D85" s="170">
        <v>68288</v>
      </c>
      <c r="E85" s="170">
        <v>711387</v>
      </c>
      <c r="F85" s="435">
        <v>8.7585211786962519E-2</v>
      </c>
      <c r="G85" s="170">
        <v>265213</v>
      </c>
      <c r="H85" s="170">
        <v>2792768</v>
      </c>
      <c r="I85" s="435">
        <v>8.6728138598637469E-2</v>
      </c>
    </row>
    <row r="87" spans="1:9" ht="60" customHeight="1">
      <c r="A87" s="587" t="s">
        <v>399</v>
      </c>
      <c r="B87" s="587"/>
      <c r="C87" s="587"/>
      <c r="D87" s="587"/>
      <c r="E87" s="587"/>
      <c r="F87" s="587"/>
      <c r="G87" s="587"/>
      <c r="H87" s="587"/>
      <c r="I87" s="587"/>
    </row>
    <row r="88" spans="1:9" ht="40" customHeight="1">
      <c r="A88" s="597" t="s">
        <v>93</v>
      </c>
      <c r="B88" s="597"/>
      <c r="C88" s="597"/>
      <c r="D88" s="597"/>
      <c r="E88" s="597"/>
      <c r="F88" s="597"/>
      <c r="G88" s="597"/>
      <c r="H88" s="597"/>
      <c r="I88" s="597"/>
    </row>
    <row r="89" spans="1:9" ht="15" customHeight="1">
      <c r="A89" s="597" t="s">
        <v>94</v>
      </c>
      <c r="B89" s="597"/>
      <c r="C89" s="597"/>
      <c r="D89" s="597"/>
      <c r="E89" s="597"/>
      <c r="F89" s="597"/>
      <c r="G89" s="597"/>
      <c r="H89" s="597"/>
      <c r="I89" s="597"/>
    </row>
    <row r="90" spans="1:9" ht="15" customHeight="1">
      <c r="A90" s="597" t="s">
        <v>95</v>
      </c>
      <c r="B90" s="597"/>
      <c r="C90" s="597"/>
      <c r="D90" s="597"/>
      <c r="E90" s="597"/>
      <c r="F90" s="597"/>
      <c r="G90" s="597"/>
      <c r="H90" s="597"/>
      <c r="I90" s="597"/>
    </row>
    <row r="91" spans="1:9" ht="35.15" customHeight="1">
      <c r="A91" s="597" t="s">
        <v>400</v>
      </c>
      <c r="B91" s="597"/>
      <c r="C91" s="597"/>
      <c r="D91" s="597"/>
      <c r="E91" s="597"/>
      <c r="F91" s="597"/>
      <c r="G91" s="597"/>
      <c r="H91" s="597"/>
      <c r="I91" s="597"/>
    </row>
    <row r="92" spans="1:9" ht="15" customHeight="1">
      <c r="A92" s="597" t="s">
        <v>96</v>
      </c>
      <c r="B92" s="597"/>
      <c r="C92" s="597"/>
      <c r="D92" s="597"/>
      <c r="E92" s="597"/>
      <c r="F92" s="597"/>
      <c r="G92" s="597"/>
      <c r="H92" s="597"/>
      <c r="I92" s="597"/>
    </row>
    <row r="93" spans="1:9">
      <c r="A93" s="595" t="s">
        <v>401</v>
      </c>
      <c r="B93" s="596"/>
      <c r="C93" s="596"/>
      <c r="D93" s="596"/>
      <c r="E93" s="596"/>
      <c r="F93" s="596"/>
      <c r="G93" s="596"/>
      <c r="H93" s="596"/>
      <c r="I93" s="596"/>
    </row>
    <row r="94" spans="1:9">
      <c r="A94" s="613" t="s">
        <v>402</v>
      </c>
      <c r="B94" s="613"/>
      <c r="C94" s="613"/>
      <c r="D94" s="613"/>
      <c r="E94" s="613"/>
      <c r="F94" s="613"/>
      <c r="G94" s="613"/>
      <c r="H94" s="613"/>
      <c r="I94" s="613"/>
    </row>
  </sheetData>
  <mergeCells count="44">
    <mergeCell ref="A94:I94"/>
    <mergeCell ref="A39:C39"/>
    <mergeCell ref="A17:I17"/>
    <mergeCell ref="A18:A20"/>
    <mergeCell ref="A21:B21"/>
    <mergeCell ref="A22:A24"/>
    <mergeCell ref="A26:B26"/>
    <mergeCell ref="A28:A30"/>
    <mergeCell ref="A31:B31"/>
    <mergeCell ref="A32:A35"/>
    <mergeCell ref="A36:B36"/>
    <mergeCell ref="A37:C37"/>
    <mergeCell ref="A38:C38"/>
    <mergeCell ref="A62:C62"/>
    <mergeCell ref="A40:I40"/>
    <mergeCell ref="A41:A43"/>
    <mergeCell ref="A44:B44"/>
    <mergeCell ref="A45:A47"/>
    <mergeCell ref="A49:B49"/>
    <mergeCell ref="A51:A53"/>
    <mergeCell ref="A54:B54"/>
    <mergeCell ref="A55:A58"/>
    <mergeCell ref="A59:B59"/>
    <mergeCell ref="A60:C60"/>
    <mergeCell ref="A61:C61"/>
    <mergeCell ref="A85:C85"/>
    <mergeCell ref="A63:I63"/>
    <mergeCell ref="A64:A66"/>
    <mergeCell ref="A67:B67"/>
    <mergeCell ref="A68:A70"/>
    <mergeCell ref="A72:B72"/>
    <mergeCell ref="A74:A76"/>
    <mergeCell ref="A77:B77"/>
    <mergeCell ref="A78:A81"/>
    <mergeCell ref="A82:B82"/>
    <mergeCell ref="A83:C83"/>
    <mergeCell ref="A84:C84"/>
    <mergeCell ref="A93:I93"/>
    <mergeCell ref="A87:I87"/>
    <mergeCell ref="A88:I88"/>
    <mergeCell ref="A89:I89"/>
    <mergeCell ref="A90:I90"/>
    <mergeCell ref="A91:I91"/>
    <mergeCell ref="A92:I92"/>
  </mergeCells>
  <dataValidations count="1">
    <dataValidation allowBlank="1" showInputMessage="1" showErrorMessage="1" prompt="Core or Additional" sqref="C16"/>
  </dataValidation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23"/>
  <sheetViews>
    <sheetView zoomScaleNormal="100" workbookViewId="0">
      <selection activeCell="P1" sqref="P1"/>
    </sheetView>
  </sheetViews>
  <sheetFormatPr defaultColWidth="9.1796875" defaultRowHeight="14.5"/>
  <cols>
    <col min="1" max="1" width="2.81640625" style="321" customWidth="1"/>
    <col min="2" max="2" width="40.7265625" style="321" customWidth="1"/>
    <col min="3" max="8" width="10.7265625" style="321" customWidth="1"/>
    <col min="9" max="9" width="1.7265625" style="322" customWidth="1"/>
    <col min="10" max="15" width="10.7265625" style="321" customWidth="1"/>
    <col min="16" max="16" width="9.1796875" style="321"/>
    <col min="17" max="17" width="20.54296875" style="321" bestFit="1" customWidth="1"/>
    <col min="18" max="16384" width="9.1796875" style="321"/>
  </cols>
  <sheetData>
    <row r="1" spans="2:17" ht="18.5">
      <c r="B1" s="545" t="s">
        <v>276</v>
      </c>
      <c r="C1" s="337"/>
      <c r="D1" s="337"/>
      <c r="E1" s="337"/>
      <c r="F1" s="337"/>
      <c r="G1" s="337"/>
      <c r="H1" s="337"/>
      <c r="I1" s="346"/>
      <c r="J1" s="337"/>
      <c r="K1" s="337"/>
      <c r="L1" s="337"/>
      <c r="M1" s="337"/>
      <c r="N1" s="337"/>
      <c r="O1" s="337"/>
      <c r="P1" s="337"/>
      <c r="Q1" s="337"/>
    </row>
    <row r="2" spans="2:17">
      <c r="B2" s="337"/>
      <c r="C2" s="337"/>
      <c r="D2" s="337"/>
      <c r="E2" s="337"/>
      <c r="F2" s="347"/>
      <c r="H2" s="347"/>
      <c r="I2" s="346"/>
      <c r="J2" s="337"/>
      <c r="K2" s="346"/>
      <c r="L2" s="346"/>
      <c r="M2" s="346"/>
      <c r="N2" s="322"/>
      <c r="O2" s="346"/>
      <c r="P2" s="337"/>
      <c r="Q2" s="337"/>
    </row>
    <row r="3" spans="2:17">
      <c r="B3" s="620"/>
      <c r="C3" s="621" t="s">
        <v>97</v>
      </c>
      <c r="D3" s="622"/>
      <c r="E3" s="622"/>
      <c r="F3" s="622"/>
      <c r="G3" s="622"/>
      <c r="H3" s="622"/>
      <c r="I3" s="346"/>
      <c r="J3" s="622" t="s">
        <v>98</v>
      </c>
      <c r="K3" s="622"/>
      <c r="L3" s="622"/>
      <c r="M3" s="622"/>
      <c r="N3" s="622"/>
      <c r="O3" s="622"/>
      <c r="P3" s="337"/>
      <c r="Q3" s="337"/>
    </row>
    <row r="4" spans="2:17">
      <c r="B4" s="620"/>
      <c r="C4" s="570" t="s">
        <v>99</v>
      </c>
      <c r="D4" s="571" t="s">
        <v>100</v>
      </c>
      <c r="E4" s="571" t="s">
        <v>101</v>
      </c>
      <c r="F4" s="571" t="s">
        <v>102</v>
      </c>
      <c r="G4" s="571" t="s">
        <v>103</v>
      </c>
      <c r="H4" s="571" t="s">
        <v>104</v>
      </c>
      <c r="I4" s="346"/>
      <c r="J4" s="572" t="s">
        <v>99</v>
      </c>
      <c r="K4" s="571" t="s">
        <v>100</v>
      </c>
      <c r="L4" s="571" t="s">
        <v>101</v>
      </c>
      <c r="M4" s="571" t="s">
        <v>102</v>
      </c>
      <c r="N4" s="571" t="s">
        <v>103</v>
      </c>
      <c r="O4" s="571" t="s">
        <v>104</v>
      </c>
      <c r="P4" s="337"/>
      <c r="Q4" s="337"/>
    </row>
    <row r="5" spans="2:17">
      <c r="B5" s="348" t="s">
        <v>56</v>
      </c>
      <c r="C5" s="349"/>
      <c r="D5" s="349"/>
      <c r="E5" s="349"/>
      <c r="F5" s="349"/>
      <c r="G5" s="349"/>
      <c r="H5" s="349"/>
      <c r="I5" s="346"/>
      <c r="J5" s="350"/>
      <c r="K5" s="359"/>
      <c r="L5" s="359"/>
      <c r="M5" s="359"/>
      <c r="N5" s="350"/>
      <c r="O5" s="350"/>
      <c r="P5" s="337"/>
      <c r="Q5" s="337"/>
    </row>
    <row r="6" spans="2:17">
      <c r="B6" s="353" t="s">
        <v>12</v>
      </c>
      <c r="C6" s="546">
        <v>1.5</v>
      </c>
      <c r="D6" s="546">
        <v>1.9</v>
      </c>
      <c r="E6" s="546">
        <v>1.4</v>
      </c>
      <c r="F6" s="546">
        <v>0.8</v>
      </c>
      <c r="G6" s="546">
        <v>0.9</v>
      </c>
      <c r="H6" s="546">
        <v>2.2999999999999998</v>
      </c>
      <c r="I6" s="346"/>
      <c r="J6" s="350">
        <v>2</v>
      </c>
      <c r="K6" s="350">
        <v>2.2999999999999998</v>
      </c>
      <c r="L6" s="350">
        <v>1.5</v>
      </c>
      <c r="M6" s="359">
        <v>0.8</v>
      </c>
      <c r="N6" s="350">
        <v>1.1000000000000001</v>
      </c>
      <c r="O6" s="350">
        <v>3.1</v>
      </c>
      <c r="P6" s="337"/>
      <c r="Q6" s="337"/>
    </row>
    <row r="7" spans="2:17">
      <c r="B7" s="548" t="s">
        <v>13</v>
      </c>
      <c r="C7" s="546">
        <v>0.9</v>
      </c>
      <c r="D7" s="546">
        <v>1.9</v>
      </c>
      <c r="E7" s="546">
        <v>0.6</v>
      </c>
      <c r="F7" s="546">
        <v>0.4</v>
      </c>
      <c r="G7" s="546">
        <v>0.5</v>
      </c>
      <c r="H7" s="546">
        <v>1.9</v>
      </c>
      <c r="I7" s="346"/>
      <c r="J7" s="359">
        <v>0.7</v>
      </c>
      <c r="K7" s="359">
        <v>1.8</v>
      </c>
      <c r="L7" s="359">
        <v>0.5</v>
      </c>
      <c r="M7" s="359">
        <v>0.4</v>
      </c>
      <c r="N7" s="359">
        <v>0.4</v>
      </c>
      <c r="O7" s="350">
        <v>1.8</v>
      </c>
      <c r="P7" s="337"/>
      <c r="Q7" s="337"/>
    </row>
    <row r="8" spans="2:17">
      <c r="B8" s="353" t="s">
        <v>15</v>
      </c>
      <c r="C8" s="546">
        <v>1.8</v>
      </c>
      <c r="D8" s="546">
        <v>2.9</v>
      </c>
      <c r="E8" s="546">
        <v>1.4</v>
      </c>
      <c r="F8" s="546">
        <v>0.8</v>
      </c>
      <c r="G8" s="546">
        <v>1.4</v>
      </c>
      <c r="H8" s="546">
        <v>2.4</v>
      </c>
      <c r="I8" s="351"/>
      <c r="J8" s="350">
        <v>2.1</v>
      </c>
      <c r="K8" s="350">
        <v>3.1</v>
      </c>
      <c r="L8" s="350">
        <v>1.6</v>
      </c>
      <c r="M8" s="359">
        <v>0.8</v>
      </c>
      <c r="N8" s="350">
        <v>1.6</v>
      </c>
      <c r="O8" s="350">
        <v>2.8</v>
      </c>
      <c r="P8" s="337"/>
      <c r="Q8" s="337"/>
    </row>
    <row r="9" spans="2:17">
      <c r="B9" s="348" t="s">
        <v>252</v>
      </c>
      <c r="C9" s="546"/>
      <c r="D9" s="546"/>
      <c r="E9" s="546"/>
      <c r="F9" s="546"/>
      <c r="G9" s="546"/>
      <c r="H9" s="546"/>
      <c r="I9" s="351"/>
      <c r="J9" s="350"/>
      <c r="K9" s="350"/>
      <c r="L9" s="350"/>
      <c r="M9" s="359"/>
      <c r="N9" s="350"/>
      <c r="O9" s="350"/>
      <c r="P9" s="337"/>
      <c r="Q9" s="337"/>
    </row>
    <row r="10" spans="2:17">
      <c r="B10" s="353" t="s">
        <v>19</v>
      </c>
      <c r="C10" s="546">
        <v>5.6</v>
      </c>
      <c r="D10" s="546">
        <v>4.9000000000000004</v>
      </c>
      <c r="E10" s="546">
        <v>3.1</v>
      </c>
      <c r="F10" s="546">
        <v>1.4</v>
      </c>
      <c r="G10" s="546">
        <v>4</v>
      </c>
      <c r="H10" s="546">
        <v>11.1</v>
      </c>
      <c r="I10" s="351"/>
      <c r="J10" s="350">
        <v>2.1</v>
      </c>
      <c r="K10" s="350">
        <v>5.0999999999999996</v>
      </c>
      <c r="L10" s="350">
        <v>1.3</v>
      </c>
      <c r="M10" s="359">
        <v>0.9</v>
      </c>
      <c r="N10" s="350">
        <v>1.5</v>
      </c>
      <c r="O10" s="350">
        <v>3.9</v>
      </c>
      <c r="P10" s="337"/>
      <c r="Q10" s="337"/>
    </row>
    <row r="11" spans="2:17">
      <c r="B11" s="548" t="s">
        <v>21</v>
      </c>
      <c r="C11" s="546">
        <v>1.5</v>
      </c>
      <c r="D11" s="546">
        <v>1.5</v>
      </c>
      <c r="E11" s="546">
        <v>1.2</v>
      </c>
      <c r="F11" s="546">
        <v>0.9</v>
      </c>
      <c r="G11" s="546">
        <v>0.9</v>
      </c>
      <c r="H11" s="546">
        <v>2.9</v>
      </c>
      <c r="I11" s="351"/>
      <c r="J11" s="359">
        <v>0.3</v>
      </c>
      <c r="K11" s="359">
        <v>1.3</v>
      </c>
      <c r="L11" s="359">
        <v>0.2</v>
      </c>
      <c r="M11" s="359">
        <v>0.2</v>
      </c>
      <c r="N11" s="359">
        <v>0.2</v>
      </c>
      <c r="O11" s="350">
        <v>0.3</v>
      </c>
      <c r="P11" s="337"/>
      <c r="Q11" s="337"/>
    </row>
    <row r="12" spans="2:17">
      <c r="B12" s="348" t="s">
        <v>57</v>
      </c>
      <c r="C12" s="546">
        <v>2</v>
      </c>
      <c r="D12" s="546">
        <v>2.2999999999999998</v>
      </c>
      <c r="E12" s="546">
        <v>1.5</v>
      </c>
      <c r="F12" s="546">
        <v>1</v>
      </c>
      <c r="G12" s="546">
        <v>1.2</v>
      </c>
      <c r="H12" s="546">
        <v>4.3</v>
      </c>
      <c r="I12" s="351"/>
      <c r="J12" s="352">
        <v>1</v>
      </c>
      <c r="K12" s="352">
        <v>2</v>
      </c>
      <c r="L12" s="352">
        <v>0.5</v>
      </c>
      <c r="M12" s="352">
        <v>0.4</v>
      </c>
      <c r="N12" s="352">
        <v>0.6</v>
      </c>
      <c r="O12" s="352">
        <v>2.1</v>
      </c>
      <c r="P12" s="337"/>
      <c r="Q12" s="337"/>
    </row>
    <row r="13" spans="2:17">
      <c r="B13" s="348" t="s">
        <v>405</v>
      </c>
      <c r="C13" s="546">
        <v>2</v>
      </c>
      <c r="D13" s="546">
        <v>2.4</v>
      </c>
      <c r="E13" s="546">
        <v>1.6</v>
      </c>
      <c r="F13" s="546">
        <v>1</v>
      </c>
      <c r="G13" s="546">
        <v>1.4</v>
      </c>
      <c r="H13" s="546">
        <v>4</v>
      </c>
      <c r="I13" s="323"/>
      <c r="J13" s="547">
        <v>1.5</v>
      </c>
      <c r="K13" s="359">
        <v>2.2999999999999998</v>
      </c>
      <c r="L13" s="547">
        <v>1.2</v>
      </c>
      <c r="M13" s="547">
        <v>0.7</v>
      </c>
      <c r="N13" s="547">
        <v>1</v>
      </c>
      <c r="O13" s="547">
        <v>2.6</v>
      </c>
    </row>
    <row r="14" spans="2:17">
      <c r="I14" s="321"/>
    </row>
    <row r="15" spans="2:17">
      <c r="I15" s="321"/>
    </row>
    <row r="16" spans="2:17">
      <c r="I16" s="321"/>
    </row>
    <row r="17" spans="9:15">
      <c r="I17" s="321"/>
    </row>
    <row r="18" spans="9:15">
      <c r="I18" s="321"/>
    </row>
    <row r="19" spans="9:15">
      <c r="I19" s="321"/>
    </row>
    <row r="20" spans="9:15">
      <c r="I20" s="321"/>
    </row>
    <row r="21" spans="9:15">
      <c r="I21" s="321"/>
    </row>
    <row r="22" spans="9:15">
      <c r="I22" s="321"/>
    </row>
    <row r="23" spans="9:15">
      <c r="J23"/>
      <c r="K23"/>
      <c r="L23"/>
      <c r="M23"/>
      <c r="O23"/>
    </row>
  </sheetData>
  <mergeCells count="3">
    <mergeCell ref="B3:B4"/>
    <mergeCell ref="C3:H3"/>
    <mergeCell ref="J3:O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7"/>
  <sheetViews>
    <sheetView workbookViewId="0">
      <selection activeCell="I1" sqref="I1"/>
    </sheetView>
  </sheetViews>
  <sheetFormatPr defaultRowHeight="14.5"/>
  <cols>
    <col min="1" max="1" width="20.1796875" customWidth="1"/>
    <col min="2" max="3" width="15.7265625" customWidth="1"/>
    <col min="4" max="4" width="19.26953125" bestFit="1" customWidth="1"/>
    <col min="5" max="5" width="19.81640625" bestFit="1" customWidth="1"/>
    <col min="6" max="6" width="21.26953125" customWidth="1"/>
    <col min="7" max="8" width="20.1796875" customWidth="1"/>
  </cols>
  <sheetData>
    <row r="1" spans="1:8" ht="18.5">
      <c r="A1" s="514" t="s">
        <v>421</v>
      </c>
    </row>
    <row r="2" spans="1:8">
      <c r="B2" s="533"/>
    </row>
    <row r="3" spans="1:8" ht="16.5">
      <c r="B3" s="623" t="s">
        <v>410</v>
      </c>
      <c r="C3" s="623"/>
      <c r="D3" s="623" t="s">
        <v>418</v>
      </c>
      <c r="E3" s="623"/>
      <c r="F3" s="623"/>
      <c r="G3" s="624" t="s">
        <v>419</v>
      </c>
      <c r="H3" s="625"/>
    </row>
    <row r="4" spans="1:8" ht="29">
      <c r="A4" s="534" t="s">
        <v>305</v>
      </c>
      <c r="B4" s="535" t="s">
        <v>411</v>
      </c>
      <c r="C4" s="535" t="s">
        <v>412</v>
      </c>
      <c r="D4" s="536" t="s">
        <v>413</v>
      </c>
      <c r="E4" s="536" t="s">
        <v>414</v>
      </c>
      <c r="F4" s="536" t="s">
        <v>415</v>
      </c>
      <c r="G4" s="536" t="s">
        <v>416</v>
      </c>
      <c r="H4" s="536" t="s">
        <v>417</v>
      </c>
    </row>
    <row r="5" spans="1:8">
      <c r="A5" s="537" t="s">
        <v>107</v>
      </c>
      <c r="B5" s="538">
        <v>135055.65867999999</v>
      </c>
      <c r="C5" s="538">
        <v>15997.389539999998</v>
      </c>
      <c r="D5" s="539">
        <v>0</v>
      </c>
      <c r="E5" s="539">
        <v>0</v>
      </c>
      <c r="F5" s="539">
        <v>0</v>
      </c>
      <c r="G5" s="539">
        <v>0</v>
      </c>
      <c r="H5" s="539">
        <v>0</v>
      </c>
    </row>
    <row r="7" spans="1:8" ht="40" customHeight="1">
      <c r="A7" s="575" t="s">
        <v>420</v>
      </c>
      <c r="B7" s="576"/>
      <c r="C7" s="576"/>
      <c r="D7" s="576"/>
      <c r="E7" s="576"/>
      <c r="F7" s="576"/>
      <c r="G7" s="576"/>
      <c r="H7" s="577"/>
    </row>
  </sheetData>
  <mergeCells count="4">
    <mergeCell ref="B3:C3"/>
    <mergeCell ref="D3:F3"/>
    <mergeCell ref="G3:H3"/>
    <mergeCell ref="A7:H7"/>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E1" sqref="E1"/>
    </sheetView>
  </sheetViews>
  <sheetFormatPr defaultRowHeight="14.5"/>
  <cols>
    <col min="1" max="1" width="1.7265625" customWidth="1"/>
  </cols>
  <sheetData>
    <row r="2" spans="2:2">
      <c r="B2" s="37"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3"/>
  <sheetViews>
    <sheetView zoomScaleNormal="100" zoomScaleSheetLayoutView="100" workbookViewId="0">
      <pane xSplit="2" ySplit="6" topLeftCell="G7" activePane="bottomRight" state="frozen"/>
      <selection pane="topRight" activeCell="L29" sqref="L29"/>
      <selection pane="bottomLeft" activeCell="L29" sqref="L29"/>
      <selection pane="bottomRight" activeCell="S1" sqref="S1"/>
    </sheetView>
  </sheetViews>
  <sheetFormatPr defaultColWidth="9.26953125" defaultRowHeight="14.5"/>
  <cols>
    <col min="1" max="1" width="24.81640625" customWidth="1"/>
    <col min="2" max="2" width="38.453125" bestFit="1" customWidth="1"/>
    <col min="3" max="7" width="12.7265625" customWidth="1"/>
    <col min="8" max="8" width="13.26953125" bestFit="1" customWidth="1"/>
    <col min="9" max="10" width="12.7265625" customWidth="1"/>
    <col min="11" max="12" width="13.7265625" customWidth="1"/>
    <col min="13" max="15" width="13.7265625" style="1" customWidth="1"/>
    <col min="16" max="16" width="2.7265625" style="2" hidden="1" customWidth="1"/>
    <col min="17" max="18" width="13.7265625" customWidth="1"/>
  </cols>
  <sheetData>
    <row r="1" spans="1:18" ht="18.5">
      <c r="A1" s="409" t="s">
        <v>0</v>
      </c>
      <c r="C1" s="500"/>
      <c r="D1" s="500"/>
      <c r="I1" s="437"/>
      <c r="L1" s="121"/>
      <c r="M1" s="540"/>
      <c r="N1" s="120"/>
      <c r="O1" s="120"/>
      <c r="P1" s="438"/>
      <c r="R1" s="38" t="s">
        <v>106</v>
      </c>
    </row>
    <row r="2" spans="1:18" s="180" customFormat="1" ht="19" thickBot="1">
      <c r="A2" s="626" t="s">
        <v>326</v>
      </c>
      <c r="B2" s="626"/>
      <c r="C2" s="626"/>
      <c r="D2" s="626"/>
      <c r="E2" s="626"/>
      <c r="F2" s="626"/>
      <c r="G2" s="626"/>
      <c r="H2" s="626"/>
      <c r="I2" s="626"/>
      <c r="J2" s="626"/>
      <c r="K2" s="626"/>
      <c r="L2" s="626"/>
      <c r="M2" s="626"/>
      <c r="N2" s="626"/>
      <c r="O2" s="626"/>
      <c r="P2" s="626"/>
      <c r="Q2" s="626"/>
      <c r="R2" s="626"/>
    </row>
    <row r="3" spans="1:18" ht="20.149999999999999" customHeight="1" thickBot="1">
      <c r="A3" s="663" t="s">
        <v>107</v>
      </c>
      <c r="B3" s="664"/>
      <c r="C3" s="633" t="s">
        <v>2</v>
      </c>
      <c r="D3" s="633"/>
      <c r="E3" s="633"/>
      <c r="F3" s="634"/>
      <c r="G3" s="635" t="s">
        <v>1</v>
      </c>
      <c r="H3" s="636"/>
      <c r="I3" s="636"/>
      <c r="J3" s="637"/>
      <c r="K3" s="649" t="s">
        <v>108</v>
      </c>
      <c r="L3" s="650"/>
      <c r="M3" s="650"/>
      <c r="N3" s="650"/>
      <c r="O3" s="650"/>
      <c r="P3" s="650"/>
      <c r="Q3" s="650"/>
      <c r="R3" s="651"/>
    </row>
    <row r="4" spans="1:18">
      <c r="A4" s="665"/>
      <c r="B4" s="666"/>
      <c r="C4" s="12" t="s">
        <v>3</v>
      </c>
      <c r="D4" s="10" t="s">
        <v>4</v>
      </c>
      <c r="E4" s="10" t="s">
        <v>5</v>
      </c>
      <c r="F4" s="10" t="s">
        <v>109</v>
      </c>
      <c r="G4" s="15" t="s">
        <v>7</v>
      </c>
      <c r="H4" s="16" t="s">
        <v>8</v>
      </c>
      <c r="I4" s="16" t="s">
        <v>110</v>
      </c>
      <c r="J4" s="16" t="s">
        <v>111</v>
      </c>
      <c r="K4" s="12" t="s">
        <v>9</v>
      </c>
      <c r="L4" s="12" t="s">
        <v>112</v>
      </c>
      <c r="M4" s="5" t="s">
        <v>10</v>
      </c>
      <c r="N4" s="12" t="s">
        <v>113</v>
      </c>
      <c r="O4" s="12" t="s">
        <v>114</v>
      </c>
      <c r="P4" s="10" t="s">
        <v>115</v>
      </c>
      <c r="Q4" s="27" t="s">
        <v>116</v>
      </c>
      <c r="R4" s="27" t="s">
        <v>117</v>
      </c>
    </row>
    <row r="5" spans="1:18" ht="60" customHeight="1" thickBot="1">
      <c r="A5" s="667"/>
      <c r="B5" s="668"/>
      <c r="C5" s="318" t="s">
        <v>118</v>
      </c>
      <c r="D5" s="19" t="s">
        <v>327</v>
      </c>
      <c r="E5" s="19" t="s">
        <v>119</v>
      </c>
      <c r="F5" s="19" t="s">
        <v>120</v>
      </c>
      <c r="G5" s="17" t="s">
        <v>121</v>
      </c>
      <c r="H5" s="18" t="s">
        <v>328</v>
      </c>
      <c r="I5" s="18" t="s">
        <v>122</v>
      </c>
      <c r="J5" s="18" t="s">
        <v>123</v>
      </c>
      <c r="K5" s="13" t="s">
        <v>124</v>
      </c>
      <c r="L5" s="13" t="s">
        <v>125</v>
      </c>
      <c r="M5" s="14" t="s">
        <v>126</v>
      </c>
      <c r="N5" s="14" t="s">
        <v>127</v>
      </c>
      <c r="O5" s="14" t="s">
        <v>128</v>
      </c>
      <c r="P5" s="6" t="s">
        <v>129</v>
      </c>
      <c r="Q5" s="26" t="s">
        <v>329</v>
      </c>
      <c r="R5" s="127" t="s">
        <v>130</v>
      </c>
    </row>
    <row r="6" spans="1:18" ht="15" thickBot="1">
      <c r="A6" s="132" t="s">
        <v>11</v>
      </c>
      <c r="B6" s="220" t="s">
        <v>131</v>
      </c>
      <c r="C6" s="29"/>
      <c r="D6" s="25"/>
      <c r="E6" s="25"/>
      <c r="F6" s="32"/>
      <c r="G6" s="29"/>
      <c r="H6" s="25"/>
      <c r="I6" s="28"/>
      <c r="J6" s="30"/>
      <c r="K6" s="24"/>
      <c r="L6" s="25"/>
      <c r="M6" s="25"/>
      <c r="N6" s="25"/>
      <c r="O6" s="25"/>
      <c r="P6" s="25"/>
      <c r="Q6" s="25"/>
      <c r="R6" s="31"/>
    </row>
    <row r="7" spans="1:18">
      <c r="A7" s="644" t="s">
        <v>132</v>
      </c>
      <c r="B7" s="501" t="s">
        <v>88</v>
      </c>
      <c r="C7" s="467">
        <v>1619</v>
      </c>
      <c r="D7" s="439">
        <v>7024</v>
      </c>
      <c r="E7" s="468">
        <v>6182</v>
      </c>
      <c r="F7" s="44">
        <v>0.88012528473804097</v>
      </c>
      <c r="G7" s="479">
        <v>5685</v>
      </c>
      <c r="H7" s="45" t="s">
        <v>45</v>
      </c>
      <c r="I7" s="46">
        <v>22040</v>
      </c>
      <c r="J7" s="319" t="s">
        <v>45</v>
      </c>
      <c r="K7" s="474">
        <v>23058</v>
      </c>
      <c r="L7" s="439">
        <v>63277</v>
      </c>
      <c r="M7" s="485">
        <v>86429</v>
      </c>
      <c r="N7" s="40">
        <v>1.3658833383377846</v>
      </c>
      <c r="O7" s="47">
        <v>23288.58</v>
      </c>
      <c r="P7" s="47"/>
      <c r="Q7" s="47">
        <v>445016</v>
      </c>
      <c r="R7" s="490">
        <v>1666376</v>
      </c>
    </row>
    <row r="8" spans="1:18">
      <c r="A8" s="645"/>
      <c r="B8" s="502" t="s">
        <v>89</v>
      </c>
      <c r="C8" s="469">
        <v>0</v>
      </c>
      <c r="D8" s="440">
        <v>10000</v>
      </c>
      <c r="E8" s="470">
        <v>24</v>
      </c>
      <c r="F8" s="48">
        <v>2.3999999999999998E-3</v>
      </c>
      <c r="G8" s="480">
        <v>0</v>
      </c>
      <c r="H8" s="49" t="s">
        <v>45</v>
      </c>
      <c r="I8" s="50">
        <v>21</v>
      </c>
      <c r="J8" s="320" t="s">
        <v>45</v>
      </c>
      <c r="K8" s="486">
        <v>0</v>
      </c>
      <c r="L8" s="440">
        <v>11200</v>
      </c>
      <c r="M8" s="51">
        <v>121</v>
      </c>
      <c r="N8" s="52">
        <v>1.0803571428571428E-2</v>
      </c>
      <c r="O8" s="51">
        <v>0</v>
      </c>
      <c r="P8" s="51"/>
      <c r="Q8" s="51">
        <v>0</v>
      </c>
      <c r="R8" s="491">
        <v>1813</v>
      </c>
    </row>
    <row r="9" spans="1:18" ht="29">
      <c r="A9" s="645"/>
      <c r="B9" s="503" t="s">
        <v>133</v>
      </c>
      <c r="C9" s="469">
        <v>1181</v>
      </c>
      <c r="D9" s="440">
        <v>21126</v>
      </c>
      <c r="E9" s="470">
        <v>13758</v>
      </c>
      <c r="F9" s="53">
        <v>0.65123544447600112</v>
      </c>
      <c r="G9" s="480">
        <v>129</v>
      </c>
      <c r="H9" s="49" t="s">
        <v>45</v>
      </c>
      <c r="I9" s="49">
        <v>1305</v>
      </c>
      <c r="J9" s="320" t="s">
        <v>45</v>
      </c>
      <c r="K9" s="486">
        <v>2105</v>
      </c>
      <c r="L9" s="440">
        <v>57048</v>
      </c>
      <c r="M9" s="487">
        <v>37615</v>
      </c>
      <c r="N9" s="52">
        <v>0.65935703267423929</v>
      </c>
      <c r="O9" s="51">
        <v>2126.0500000000002</v>
      </c>
      <c r="P9" s="51"/>
      <c r="Q9" s="51">
        <v>16729</v>
      </c>
      <c r="R9" s="491">
        <v>288013</v>
      </c>
    </row>
    <row r="10" spans="1:18" ht="15" thickBot="1">
      <c r="A10" s="646"/>
      <c r="B10" s="37" t="s">
        <v>134</v>
      </c>
      <c r="C10" s="277">
        <v>2800</v>
      </c>
      <c r="D10" s="278">
        <v>38150</v>
      </c>
      <c r="E10" s="278">
        <v>19964</v>
      </c>
      <c r="F10" s="54">
        <v>0.52330275229357803</v>
      </c>
      <c r="G10" s="55">
        <v>5814</v>
      </c>
      <c r="H10" s="56">
        <v>19204.78</v>
      </c>
      <c r="I10" s="56">
        <v>23366</v>
      </c>
      <c r="J10" s="521">
        <v>1.2166762649715333</v>
      </c>
      <c r="K10" s="281">
        <v>25163</v>
      </c>
      <c r="L10" s="282">
        <v>131525</v>
      </c>
      <c r="M10" s="283">
        <v>124165</v>
      </c>
      <c r="N10" s="57">
        <v>0.94404105683330164</v>
      </c>
      <c r="O10" s="58">
        <v>25414.63</v>
      </c>
      <c r="P10" s="59"/>
      <c r="Q10" s="58">
        <v>461745</v>
      </c>
      <c r="R10" s="60">
        <v>1956202</v>
      </c>
    </row>
    <row r="11" spans="1:18" ht="14.5" customHeight="1">
      <c r="A11" s="647" t="s">
        <v>13</v>
      </c>
      <c r="B11" s="504" t="s">
        <v>342</v>
      </c>
      <c r="C11" s="471">
        <v>92</v>
      </c>
      <c r="D11" s="279">
        <v>737</v>
      </c>
      <c r="E11" s="471">
        <v>427</v>
      </c>
      <c r="F11" s="61">
        <v>0.57937584803256448</v>
      </c>
      <c r="G11" s="479">
        <v>1550</v>
      </c>
      <c r="H11" s="46">
        <v>10088.142</v>
      </c>
      <c r="I11" s="45">
        <v>6658</v>
      </c>
      <c r="J11" s="62">
        <v>0.65998277978244158</v>
      </c>
      <c r="K11" s="474">
        <v>2107</v>
      </c>
      <c r="L11" s="279">
        <v>22763.1</v>
      </c>
      <c r="M11" s="485">
        <v>9254</v>
      </c>
      <c r="N11" s="40">
        <v>0.40653513800844354</v>
      </c>
      <c r="O11" s="47">
        <v>2128.0700000000002</v>
      </c>
      <c r="P11" s="47"/>
      <c r="Q11" s="530">
        <v>31542</v>
      </c>
      <c r="R11" s="492">
        <v>138404</v>
      </c>
    </row>
    <row r="12" spans="1:18" ht="14.5" customHeight="1">
      <c r="A12" s="648"/>
      <c r="B12" s="505" t="s">
        <v>90</v>
      </c>
      <c r="C12" s="472">
        <v>234</v>
      </c>
      <c r="D12" s="473">
        <v>1650</v>
      </c>
      <c r="E12" s="472">
        <v>879</v>
      </c>
      <c r="F12" s="48">
        <v>0.53272727272727272</v>
      </c>
      <c r="G12" s="480">
        <v>320</v>
      </c>
      <c r="H12" s="50">
        <v>1708.5229999999999</v>
      </c>
      <c r="I12" s="49">
        <v>1236</v>
      </c>
      <c r="J12" s="63">
        <v>0.72343187653897556</v>
      </c>
      <c r="K12" s="486">
        <v>199</v>
      </c>
      <c r="L12" s="140">
        <v>2160</v>
      </c>
      <c r="M12" s="51">
        <v>814</v>
      </c>
      <c r="N12" s="52">
        <v>0.37685185185185183</v>
      </c>
      <c r="O12" s="51">
        <v>200.99</v>
      </c>
      <c r="P12" s="51"/>
      <c r="Q12" s="493">
        <v>1988</v>
      </c>
      <c r="R12" s="89">
        <v>8136</v>
      </c>
    </row>
    <row r="13" spans="1:18" ht="14.5" customHeight="1" thickBot="1">
      <c r="A13" s="648"/>
      <c r="B13" s="506" t="s">
        <v>91</v>
      </c>
      <c r="C13" s="472">
        <v>19</v>
      </c>
      <c r="D13" s="473">
        <v>110</v>
      </c>
      <c r="E13" s="472">
        <v>20</v>
      </c>
      <c r="F13" s="64">
        <v>0.18181818181818182</v>
      </c>
      <c r="G13" s="480">
        <v>353</v>
      </c>
      <c r="H13" s="50">
        <v>2287.0630000000001</v>
      </c>
      <c r="I13" s="49">
        <v>733</v>
      </c>
      <c r="J13" s="63">
        <v>0.32049838592115737</v>
      </c>
      <c r="K13" s="486">
        <v>169</v>
      </c>
      <c r="L13" s="140">
        <v>3769.9</v>
      </c>
      <c r="M13" s="488">
        <v>169</v>
      </c>
      <c r="N13" s="441">
        <v>4.4828775299079547E-2</v>
      </c>
      <c r="O13" s="442">
        <v>170.69</v>
      </c>
      <c r="P13" s="51"/>
      <c r="Q13" s="493">
        <v>3540</v>
      </c>
      <c r="R13" s="94">
        <v>3540</v>
      </c>
    </row>
    <row r="14" spans="1:18" s="39" customFormat="1" ht="29.5" thickBot="1">
      <c r="A14" s="181" t="s">
        <v>15</v>
      </c>
      <c r="B14" s="182" t="s">
        <v>339</v>
      </c>
      <c r="C14" s="499">
        <v>247673</v>
      </c>
      <c r="D14" s="280">
        <v>242000</v>
      </c>
      <c r="E14" s="507">
        <v>247673</v>
      </c>
      <c r="F14" s="125">
        <v>1.0234421487603307</v>
      </c>
      <c r="G14" s="481">
        <v>385</v>
      </c>
      <c r="H14" s="41">
        <v>1756.1479999999999</v>
      </c>
      <c r="I14" s="41">
        <v>1150</v>
      </c>
      <c r="J14" s="42">
        <v>0.65484230258497578</v>
      </c>
      <c r="K14" s="499">
        <v>66495</v>
      </c>
      <c r="L14" s="280">
        <v>123271.8</v>
      </c>
      <c r="M14" s="512">
        <v>287432</v>
      </c>
      <c r="N14" s="40">
        <v>2.3316930555082345</v>
      </c>
      <c r="O14" s="43">
        <v>67159.95</v>
      </c>
      <c r="P14" s="43"/>
      <c r="Q14" s="512">
        <v>139642</v>
      </c>
      <c r="R14" s="494">
        <v>603608</v>
      </c>
    </row>
    <row r="15" spans="1:18" ht="15" thickBot="1">
      <c r="A15" s="657" t="s">
        <v>17</v>
      </c>
      <c r="B15" s="658"/>
      <c r="C15" s="66">
        <v>250818</v>
      </c>
      <c r="D15" s="66">
        <v>282647</v>
      </c>
      <c r="E15" s="66">
        <v>268963</v>
      </c>
      <c r="F15" s="67">
        <v>0.95158625423231102</v>
      </c>
      <c r="G15" s="68">
        <v>8422</v>
      </c>
      <c r="H15" s="68">
        <v>35044.656000000003</v>
      </c>
      <c r="I15" s="68">
        <v>33143</v>
      </c>
      <c r="J15" s="67">
        <v>0.94573620582835793</v>
      </c>
      <c r="K15" s="66">
        <v>94133</v>
      </c>
      <c r="L15" s="66">
        <v>283489.8</v>
      </c>
      <c r="M15" s="66">
        <v>421834</v>
      </c>
      <c r="N15" s="69">
        <v>1.4880041539413411</v>
      </c>
      <c r="O15" s="70">
        <v>95074.33</v>
      </c>
      <c r="P15" s="70"/>
      <c r="Q15" s="70">
        <v>638457</v>
      </c>
      <c r="R15" s="70">
        <v>2709890</v>
      </c>
    </row>
    <row r="16" spans="1:18" ht="15" thickBot="1">
      <c r="A16" s="183"/>
      <c r="B16" s="184"/>
      <c r="C16" s="185"/>
      <c r="D16" s="186"/>
      <c r="E16" s="186"/>
      <c r="F16" s="187"/>
      <c r="G16" s="71"/>
      <c r="H16" s="72"/>
      <c r="I16" s="72"/>
      <c r="J16" s="187"/>
      <c r="K16" s="188"/>
      <c r="L16" s="189"/>
      <c r="M16" s="190"/>
      <c r="N16" s="186"/>
      <c r="O16" s="190"/>
      <c r="P16" s="189"/>
      <c r="Q16" s="190"/>
      <c r="R16" s="191"/>
    </row>
    <row r="17" spans="1:18" ht="15" thickBot="1">
      <c r="A17" s="133" t="s">
        <v>18</v>
      </c>
      <c r="B17" s="220" t="s">
        <v>131</v>
      </c>
      <c r="C17" s="73"/>
      <c r="D17" s="74"/>
      <c r="E17" s="75"/>
      <c r="F17" s="76"/>
      <c r="G17" s="77"/>
      <c r="H17" s="78"/>
      <c r="I17" s="78"/>
      <c r="J17" s="76"/>
      <c r="K17" s="73"/>
      <c r="L17" s="75"/>
      <c r="M17" s="79"/>
      <c r="N17" s="80"/>
      <c r="O17" s="79"/>
      <c r="P17" s="81"/>
      <c r="Q17" s="79"/>
      <c r="R17" s="82"/>
    </row>
    <row r="18" spans="1:18" ht="17" thickBot="1">
      <c r="A18" s="192" t="s">
        <v>19</v>
      </c>
      <c r="B18" s="508" t="s">
        <v>397</v>
      </c>
      <c r="C18" s="474">
        <v>4</v>
      </c>
      <c r="D18" s="279">
        <v>248</v>
      </c>
      <c r="E18" s="475">
        <v>11</v>
      </c>
      <c r="F18" s="83">
        <v>4.4354838709677422E-2</v>
      </c>
      <c r="G18" s="479">
        <v>977</v>
      </c>
      <c r="H18" s="46">
        <v>16485.282999999999</v>
      </c>
      <c r="I18" s="45">
        <v>2435</v>
      </c>
      <c r="J18" s="83">
        <v>0.14770750371710331</v>
      </c>
      <c r="K18" s="474">
        <v>1236</v>
      </c>
      <c r="L18" s="279">
        <v>34028.5</v>
      </c>
      <c r="M18" s="485">
        <v>4682</v>
      </c>
      <c r="N18" s="40">
        <v>0.13759054909854976</v>
      </c>
      <c r="O18" s="43">
        <v>1248.3599999999999</v>
      </c>
      <c r="P18" s="47"/>
      <c r="Q18" s="485">
        <v>20360</v>
      </c>
      <c r="R18" s="494">
        <v>87878</v>
      </c>
    </row>
    <row r="19" spans="1:18">
      <c r="A19" s="641" t="s">
        <v>21</v>
      </c>
      <c r="B19" s="509" t="s">
        <v>137</v>
      </c>
      <c r="C19" s="476">
        <v>6</v>
      </c>
      <c r="D19" s="193">
        <v>1080</v>
      </c>
      <c r="E19" s="477">
        <v>10</v>
      </c>
      <c r="F19" s="84">
        <v>9.2592592592592587E-3</v>
      </c>
      <c r="G19" s="482">
        <v>322</v>
      </c>
      <c r="H19" s="85">
        <v>7801.0060000000003</v>
      </c>
      <c r="I19" s="45">
        <v>663</v>
      </c>
      <c r="J19" s="83">
        <v>8.4989038593227595E-2</v>
      </c>
      <c r="K19" s="489">
        <v>565</v>
      </c>
      <c r="L19" s="475">
        <v>46452.1</v>
      </c>
      <c r="M19" s="86">
        <v>929</v>
      </c>
      <c r="N19" s="40">
        <v>1.9999095842814427E-2</v>
      </c>
      <c r="O19" s="86">
        <v>570.65</v>
      </c>
      <c r="P19" s="86"/>
      <c r="Q19" s="86">
        <v>9412</v>
      </c>
      <c r="R19" s="492">
        <v>14146</v>
      </c>
    </row>
    <row r="20" spans="1:18">
      <c r="A20" s="642"/>
      <c r="B20" s="510" t="s">
        <v>23</v>
      </c>
      <c r="C20" s="478">
        <v>4</v>
      </c>
      <c r="D20" s="140">
        <v>12</v>
      </c>
      <c r="E20" s="473">
        <v>4</v>
      </c>
      <c r="F20" s="87">
        <v>0.33333333333333331</v>
      </c>
      <c r="G20" s="483">
        <v>43</v>
      </c>
      <c r="H20" s="50">
        <v>1046.7170000000001</v>
      </c>
      <c r="I20" s="49">
        <v>128</v>
      </c>
      <c r="J20" s="63">
        <v>0.12228711294456858</v>
      </c>
      <c r="K20" s="523">
        <v>5437</v>
      </c>
      <c r="L20" s="473">
        <v>2769</v>
      </c>
      <c r="M20" s="51">
        <v>5437</v>
      </c>
      <c r="N20" s="52">
        <v>1.9635247381726255</v>
      </c>
      <c r="O20" s="51">
        <v>5491.37</v>
      </c>
      <c r="P20" s="51"/>
      <c r="Q20" s="51">
        <v>50020</v>
      </c>
      <c r="R20" s="89">
        <v>50020</v>
      </c>
    </row>
    <row r="21" spans="1:18" ht="17" thickBot="1">
      <c r="A21" s="643"/>
      <c r="B21" s="195" t="s">
        <v>341</v>
      </c>
      <c r="C21" s="196">
        <v>0</v>
      </c>
      <c r="D21" s="197">
        <v>46</v>
      </c>
      <c r="E21" s="197">
        <v>0</v>
      </c>
      <c r="F21" s="90">
        <v>0</v>
      </c>
      <c r="G21" s="484">
        <v>262</v>
      </c>
      <c r="H21" s="91">
        <v>14669.975</v>
      </c>
      <c r="I21" s="92">
        <v>5145</v>
      </c>
      <c r="J21" s="90">
        <v>0.35071634409738256</v>
      </c>
      <c r="K21" s="198">
        <v>0</v>
      </c>
      <c r="L21" s="197">
        <v>33670</v>
      </c>
      <c r="M21" s="93">
        <v>0</v>
      </c>
      <c r="N21" s="65">
        <v>0</v>
      </c>
      <c r="O21" s="93">
        <v>0</v>
      </c>
      <c r="P21" s="93"/>
      <c r="Q21" s="93">
        <v>0</v>
      </c>
      <c r="R21" s="94">
        <v>0</v>
      </c>
    </row>
    <row r="22" spans="1:18" s="8" customFormat="1" ht="15" thickBot="1">
      <c r="A22" s="659" t="s">
        <v>25</v>
      </c>
      <c r="B22" s="660"/>
      <c r="C22" s="95">
        <v>14</v>
      </c>
      <c r="D22" s="95">
        <v>1386</v>
      </c>
      <c r="E22" s="95">
        <v>25</v>
      </c>
      <c r="F22" s="443">
        <v>1.8037518037518036E-2</v>
      </c>
      <c r="G22" s="444">
        <v>1604</v>
      </c>
      <c r="H22" s="445">
        <v>40002.981</v>
      </c>
      <c r="I22" s="445">
        <v>8371</v>
      </c>
      <c r="J22" s="446">
        <v>0.20925940494284664</v>
      </c>
      <c r="K22" s="95">
        <v>7238</v>
      </c>
      <c r="L22" s="95">
        <v>116919.6</v>
      </c>
      <c r="M22" s="95">
        <v>11048</v>
      </c>
      <c r="N22" s="447">
        <v>9.4492283586327691E-2</v>
      </c>
      <c r="O22" s="448">
        <v>7310.3799999999992</v>
      </c>
      <c r="P22" s="449"/>
      <c r="Q22" s="448">
        <v>79792</v>
      </c>
      <c r="R22" s="450">
        <v>152044</v>
      </c>
    </row>
    <row r="23" spans="1:18" ht="15" thickBot="1">
      <c r="A23" s="199"/>
      <c r="B23" s="184"/>
      <c r="C23" s="200"/>
      <c r="D23" s="201"/>
      <c r="E23" s="201"/>
      <c r="F23" s="202"/>
      <c r="G23" s="96"/>
      <c r="H23" s="97"/>
      <c r="I23" s="97"/>
      <c r="J23" s="203"/>
      <c r="K23" s="204"/>
      <c r="L23" s="205"/>
      <c r="M23" s="205"/>
      <c r="N23" s="201"/>
      <c r="O23" s="205"/>
      <c r="P23" s="205"/>
      <c r="Q23" s="205"/>
      <c r="R23" s="206"/>
    </row>
    <row r="24" spans="1:18">
      <c r="A24" s="638" t="s">
        <v>138</v>
      </c>
      <c r="B24" s="511" t="s">
        <v>92</v>
      </c>
      <c r="C24" s="476">
        <v>602</v>
      </c>
      <c r="D24" s="85" t="s">
        <v>45</v>
      </c>
      <c r="E24" s="477">
        <v>1358</v>
      </c>
      <c r="F24" s="98" t="s">
        <v>45</v>
      </c>
      <c r="G24" s="482">
        <v>1788</v>
      </c>
      <c r="H24" s="98" t="s">
        <v>45</v>
      </c>
      <c r="I24" s="49">
        <v>4153</v>
      </c>
      <c r="J24" s="98" t="s">
        <v>45</v>
      </c>
      <c r="K24" s="476">
        <v>3614</v>
      </c>
      <c r="L24" s="85" t="s">
        <v>45</v>
      </c>
      <c r="M24" s="86">
        <v>11532</v>
      </c>
      <c r="N24" s="40">
        <v>0</v>
      </c>
      <c r="O24" s="86">
        <v>3650.14</v>
      </c>
      <c r="P24" s="86"/>
      <c r="Q24" s="86">
        <v>61426</v>
      </c>
      <c r="R24" s="492">
        <v>196047</v>
      </c>
    </row>
    <row r="25" spans="1:18">
      <c r="A25" s="639"/>
      <c r="B25" s="207" t="s">
        <v>20</v>
      </c>
      <c r="C25" s="208">
        <v>0</v>
      </c>
      <c r="D25" s="100" t="s">
        <v>45</v>
      </c>
      <c r="E25" s="209">
        <v>0</v>
      </c>
      <c r="F25" s="100" t="s">
        <v>45</v>
      </c>
      <c r="G25" s="99">
        <v>0</v>
      </c>
      <c r="H25" s="100" t="s">
        <v>45</v>
      </c>
      <c r="I25" s="49">
        <v>0</v>
      </c>
      <c r="J25" s="100" t="s">
        <v>45</v>
      </c>
      <c r="K25" s="208">
        <v>0</v>
      </c>
      <c r="L25" s="100" t="s">
        <v>45</v>
      </c>
      <c r="M25" s="101">
        <v>0</v>
      </c>
      <c r="N25" s="52">
        <v>0</v>
      </c>
      <c r="O25" s="101">
        <v>0</v>
      </c>
      <c r="P25" s="101"/>
      <c r="Q25" s="101">
        <v>0</v>
      </c>
      <c r="R25" s="102">
        <v>0</v>
      </c>
    </row>
    <row r="26" spans="1:18">
      <c r="A26" s="639"/>
      <c r="B26" s="207" t="s">
        <v>22</v>
      </c>
      <c r="C26" s="194">
        <v>0</v>
      </c>
      <c r="D26" s="49" t="s">
        <v>45</v>
      </c>
      <c r="E26" s="140">
        <v>0</v>
      </c>
      <c r="F26" s="49" t="s">
        <v>45</v>
      </c>
      <c r="G26" s="88">
        <v>0</v>
      </c>
      <c r="H26" s="49" t="s">
        <v>45</v>
      </c>
      <c r="I26" s="49">
        <v>0</v>
      </c>
      <c r="J26" s="49" t="s">
        <v>45</v>
      </c>
      <c r="K26" s="194">
        <v>0</v>
      </c>
      <c r="L26" s="49" t="s">
        <v>45</v>
      </c>
      <c r="M26" s="51">
        <v>0</v>
      </c>
      <c r="N26" s="52">
        <v>0</v>
      </c>
      <c r="O26" s="51">
        <v>0</v>
      </c>
      <c r="P26" s="51"/>
      <c r="Q26" s="51">
        <v>0</v>
      </c>
      <c r="R26" s="89">
        <v>0</v>
      </c>
    </row>
    <row r="27" spans="1:18" ht="15" thickBot="1">
      <c r="A27" s="640"/>
      <c r="B27" s="210" t="s">
        <v>24</v>
      </c>
      <c r="C27" s="211">
        <v>0</v>
      </c>
      <c r="D27" s="104" t="s">
        <v>45</v>
      </c>
      <c r="E27" s="212">
        <v>0</v>
      </c>
      <c r="F27" s="104" t="s">
        <v>45</v>
      </c>
      <c r="G27" s="103">
        <v>0</v>
      </c>
      <c r="H27" s="104" t="s">
        <v>45</v>
      </c>
      <c r="I27" s="92">
        <v>0</v>
      </c>
      <c r="J27" s="104" t="s">
        <v>45</v>
      </c>
      <c r="K27" s="211">
        <v>0</v>
      </c>
      <c r="L27" s="104" t="s">
        <v>45</v>
      </c>
      <c r="M27" s="105">
        <v>0</v>
      </c>
      <c r="N27" s="65">
        <v>0</v>
      </c>
      <c r="O27" s="105">
        <v>0</v>
      </c>
      <c r="P27" s="105"/>
      <c r="Q27" s="105">
        <v>0</v>
      </c>
      <c r="R27" s="106">
        <v>0</v>
      </c>
    </row>
    <row r="28" spans="1:18" s="37" customFormat="1" ht="15" thickBot="1">
      <c r="A28" s="661" t="s">
        <v>139</v>
      </c>
      <c r="B28" s="662"/>
      <c r="C28" s="451">
        <v>602</v>
      </c>
      <c r="D28" s="95">
        <v>1273</v>
      </c>
      <c r="E28" s="95">
        <v>1358</v>
      </c>
      <c r="F28" s="446">
        <v>1.0667714061272584</v>
      </c>
      <c r="G28" s="445">
        <v>1788</v>
      </c>
      <c r="H28" s="445">
        <v>8497.3259999999991</v>
      </c>
      <c r="I28" s="445">
        <v>4153</v>
      </c>
      <c r="J28" s="446">
        <v>0.48874198777356553</v>
      </c>
      <c r="K28" s="451">
        <v>3614</v>
      </c>
      <c r="L28" s="449">
        <v>10936</v>
      </c>
      <c r="M28" s="449">
        <v>11532</v>
      </c>
      <c r="N28" s="447">
        <v>1.0544989027066569</v>
      </c>
      <c r="O28" s="449">
        <v>3650.14</v>
      </c>
      <c r="P28" s="449"/>
      <c r="Q28" s="449">
        <v>61426</v>
      </c>
      <c r="R28" s="450">
        <v>196047</v>
      </c>
    </row>
    <row r="29" spans="1:18">
      <c r="A29" s="655" t="s">
        <v>26</v>
      </c>
      <c r="B29" s="656"/>
      <c r="C29" s="107"/>
      <c r="D29" s="108"/>
      <c r="E29" s="108"/>
      <c r="F29" s="109"/>
      <c r="G29" s="110"/>
      <c r="H29" s="111"/>
      <c r="I29" s="111"/>
      <c r="J29" s="109"/>
      <c r="K29" s="107"/>
      <c r="L29" s="108"/>
      <c r="M29" s="108"/>
      <c r="N29" s="112"/>
      <c r="O29" s="108"/>
      <c r="P29" s="108"/>
      <c r="Q29" s="108"/>
      <c r="R29" s="113"/>
    </row>
    <row r="30" spans="1:18">
      <c r="A30" s="7" t="s">
        <v>27</v>
      </c>
      <c r="B30" s="9"/>
      <c r="C30" s="194">
        <v>0</v>
      </c>
      <c r="D30" s="140">
        <v>0</v>
      </c>
      <c r="E30" s="140">
        <v>0</v>
      </c>
      <c r="F30" s="87">
        <v>0</v>
      </c>
      <c r="G30" s="88">
        <v>0</v>
      </c>
      <c r="H30" s="49">
        <v>0</v>
      </c>
      <c r="I30" s="49">
        <v>0</v>
      </c>
      <c r="J30" s="213">
        <v>0</v>
      </c>
      <c r="K30" s="194">
        <v>0</v>
      </c>
      <c r="L30" s="140">
        <v>0</v>
      </c>
      <c r="M30" s="51">
        <v>0</v>
      </c>
      <c r="N30" s="52">
        <v>0</v>
      </c>
      <c r="O30" s="51">
        <v>0</v>
      </c>
      <c r="P30" s="51"/>
      <c r="Q30" s="51">
        <v>0</v>
      </c>
      <c r="R30" s="89">
        <v>0</v>
      </c>
    </row>
    <row r="31" spans="1:18" ht="15" thickBot="1">
      <c r="A31" s="652" t="s">
        <v>28</v>
      </c>
      <c r="B31" s="654"/>
      <c r="C31" s="114">
        <v>0</v>
      </c>
      <c r="D31" s="115">
        <v>0</v>
      </c>
      <c r="E31" s="115">
        <v>0</v>
      </c>
      <c r="F31" s="116">
        <v>0</v>
      </c>
      <c r="G31" s="123">
        <v>0</v>
      </c>
      <c r="H31" s="124">
        <v>0</v>
      </c>
      <c r="I31" s="122">
        <v>0</v>
      </c>
      <c r="J31" s="116">
        <v>0</v>
      </c>
      <c r="K31" s="114">
        <v>0</v>
      </c>
      <c r="L31" s="115">
        <v>0</v>
      </c>
      <c r="M31" s="117">
        <v>0</v>
      </c>
      <c r="N31" s="126">
        <v>0</v>
      </c>
      <c r="O31" s="117">
        <v>0</v>
      </c>
      <c r="P31" s="117"/>
      <c r="Q31" s="117">
        <v>0</v>
      </c>
      <c r="R31" s="118">
        <v>0</v>
      </c>
    </row>
    <row r="32" spans="1:18">
      <c r="A32" s="183"/>
      <c r="B32" s="214"/>
      <c r="C32" s="215"/>
      <c r="D32" s="186"/>
      <c r="E32" s="186"/>
      <c r="F32" s="216"/>
      <c r="G32" s="119"/>
      <c r="H32" s="72"/>
      <c r="I32" s="72"/>
      <c r="J32" s="216"/>
      <c r="K32" s="217"/>
      <c r="L32" s="189"/>
      <c r="M32" s="189"/>
      <c r="N32" s="201"/>
      <c r="O32" s="189"/>
      <c r="P32" s="189"/>
      <c r="Q32" s="189"/>
      <c r="R32" s="218"/>
    </row>
    <row r="33" spans="1:18" ht="15" thickBot="1">
      <c r="A33" s="652" t="s">
        <v>29</v>
      </c>
      <c r="B33" s="653"/>
      <c r="C33" s="34">
        <v>251434</v>
      </c>
      <c r="D33" s="34">
        <v>285306</v>
      </c>
      <c r="E33" s="34">
        <v>270346</v>
      </c>
      <c r="F33" s="35">
        <v>0.94756507048572414</v>
      </c>
      <c r="G33" s="33">
        <v>11814</v>
      </c>
      <c r="H33" s="33">
        <v>83544.963000000003</v>
      </c>
      <c r="I33" s="33">
        <v>45667</v>
      </c>
      <c r="J33" s="35">
        <v>0.54661583846772421</v>
      </c>
      <c r="K33" s="34">
        <v>104985</v>
      </c>
      <c r="L33" s="34">
        <v>411345.4</v>
      </c>
      <c r="M33" s="34">
        <v>444414</v>
      </c>
      <c r="N33" s="452">
        <v>1.0803913207732478</v>
      </c>
      <c r="O33" s="34">
        <v>106034.85</v>
      </c>
      <c r="P33" s="36"/>
      <c r="Q33" s="34">
        <v>779675</v>
      </c>
      <c r="R33" s="34">
        <v>3057981</v>
      </c>
    </row>
    <row r="34" spans="1:18" ht="15" thickBot="1">
      <c r="A34" s="219" t="s">
        <v>30</v>
      </c>
      <c r="B34" s="11"/>
      <c r="C34" s="20"/>
      <c r="D34" s="21"/>
      <c r="E34" s="21"/>
      <c r="F34" s="22"/>
      <c r="G34" s="33">
        <v>221</v>
      </c>
      <c r="H34" s="33">
        <v>1022.704</v>
      </c>
      <c r="I34" s="33">
        <v>830</v>
      </c>
      <c r="J34" s="35">
        <v>0.81157402337333195</v>
      </c>
      <c r="K34" s="20"/>
      <c r="L34" s="21"/>
      <c r="M34" s="21"/>
      <c r="N34" s="21"/>
      <c r="O34" s="21"/>
      <c r="P34" s="23"/>
      <c r="Q34" s="21"/>
      <c r="R34" s="22"/>
    </row>
    <row r="35" spans="1:18" ht="10" customHeight="1">
      <c r="K35" s="121"/>
      <c r="L35" s="3"/>
    </row>
    <row r="36" spans="1:18">
      <c r="A36" s="672" t="s">
        <v>140</v>
      </c>
      <c r="B36" s="673"/>
      <c r="C36" s="673"/>
      <c r="D36" s="673"/>
      <c r="E36" s="673"/>
      <c r="F36" s="673"/>
      <c r="G36" s="673"/>
      <c r="H36" s="673"/>
      <c r="I36" s="673"/>
      <c r="J36" s="673"/>
      <c r="K36" s="673"/>
      <c r="L36" s="673"/>
      <c r="M36" s="673"/>
      <c r="N36" s="673"/>
      <c r="O36" s="673"/>
      <c r="P36" s="673"/>
      <c r="Q36" s="673"/>
      <c r="R36" s="674"/>
    </row>
    <row r="37" spans="1:18" ht="15">
      <c r="A37" s="669" t="s">
        <v>293</v>
      </c>
      <c r="B37" s="670"/>
      <c r="C37" s="670"/>
      <c r="D37" s="670"/>
      <c r="E37" s="670"/>
      <c r="F37" s="670"/>
      <c r="G37" s="670"/>
      <c r="H37" s="670"/>
      <c r="I37" s="670"/>
      <c r="J37" s="670"/>
      <c r="K37" s="670"/>
      <c r="L37" s="670"/>
      <c r="M37" s="670"/>
      <c r="N37" s="670"/>
      <c r="O37" s="670"/>
      <c r="P37" s="670"/>
      <c r="Q37" s="670"/>
      <c r="R37" s="671"/>
    </row>
    <row r="38" spans="1:18">
      <c r="A38" s="586" t="s">
        <v>330</v>
      </c>
      <c r="B38" s="587"/>
      <c r="C38" s="587"/>
      <c r="D38" s="587"/>
      <c r="E38" s="587"/>
      <c r="F38" s="587"/>
      <c r="G38" s="587"/>
      <c r="H38" s="587"/>
      <c r="I38" s="587"/>
      <c r="J38" s="587"/>
      <c r="K38" s="587"/>
      <c r="L38" s="587"/>
      <c r="M38" s="587"/>
      <c r="N38" s="587"/>
      <c r="O38" s="587"/>
      <c r="P38" s="587"/>
      <c r="Q38" s="587"/>
      <c r="R38" s="588"/>
    </row>
    <row r="39" spans="1:18">
      <c r="A39" s="630" t="s">
        <v>340</v>
      </c>
      <c r="B39" s="631"/>
      <c r="C39" s="631"/>
      <c r="D39" s="631"/>
      <c r="E39" s="631"/>
      <c r="F39" s="631"/>
      <c r="G39" s="631"/>
      <c r="H39" s="631"/>
      <c r="I39" s="631"/>
      <c r="J39" s="631"/>
      <c r="K39" s="631"/>
      <c r="L39" s="631"/>
      <c r="M39" s="631"/>
      <c r="N39" s="631"/>
      <c r="O39" s="631"/>
      <c r="P39" s="631"/>
      <c r="Q39" s="631"/>
      <c r="R39" s="632"/>
    </row>
    <row r="40" spans="1:18">
      <c r="A40" s="627" t="s">
        <v>409</v>
      </c>
      <c r="B40" s="628"/>
      <c r="C40" s="628"/>
      <c r="D40" s="628"/>
      <c r="E40" s="628"/>
      <c r="F40" s="628"/>
      <c r="G40" s="628"/>
      <c r="H40" s="628"/>
      <c r="I40" s="628"/>
      <c r="J40" s="628"/>
      <c r="K40" s="628"/>
      <c r="L40" s="628"/>
      <c r="M40" s="628"/>
      <c r="N40" s="628"/>
      <c r="O40" s="628"/>
      <c r="P40" s="628"/>
      <c r="Q40" s="628"/>
      <c r="R40" s="629"/>
    </row>
    <row r="41" spans="1:18">
      <c r="A41" s="582" t="s">
        <v>141</v>
      </c>
      <c r="B41" s="583"/>
      <c r="C41" s="583"/>
      <c r="D41" s="583"/>
      <c r="E41" s="583"/>
      <c r="F41" s="583"/>
      <c r="G41" s="583"/>
      <c r="H41" s="583"/>
      <c r="I41" s="583"/>
      <c r="J41" s="583"/>
      <c r="K41" s="583"/>
      <c r="L41" s="583"/>
      <c r="M41" s="583"/>
      <c r="N41" s="583"/>
      <c r="O41" s="583"/>
      <c r="P41" s="583"/>
      <c r="Q41" s="583"/>
      <c r="R41" s="584"/>
    </row>
    <row r="43" spans="1:18">
      <c r="K43" s="121"/>
    </row>
  </sheetData>
  <mergeCells count="21">
    <mergeCell ref="A22:B22"/>
    <mergeCell ref="A28:B28"/>
    <mergeCell ref="A3:B5"/>
    <mergeCell ref="A37:R37"/>
    <mergeCell ref="A36:R36"/>
    <mergeCell ref="A2:R2"/>
    <mergeCell ref="A41:R41"/>
    <mergeCell ref="A40:R40"/>
    <mergeCell ref="A39:R39"/>
    <mergeCell ref="A38:R38"/>
    <mergeCell ref="C3:F3"/>
    <mergeCell ref="G3:J3"/>
    <mergeCell ref="A24:A27"/>
    <mergeCell ref="A19:A21"/>
    <mergeCell ref="A7:A10"/>
    <mergeCell ref="A11:A13"/>
    <mergeCell ref="K3:R3"/>
    <mergeCell ref="A33:B33"/>
    <mergeCell ref="A31:B31"/>
    <mergeCell ref="A29:B29"/>
    <mergeCell ref="A15:B15"/>
  </mergeCells>
  <pageMargins left="0.25" right="0.25" top="0.75" bottom="0.75" header="0.3" footer="0.3"/>
  <pageSetup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32"/>
  <sheetViews>
    <sheetView zoomScaleNormal="100" zoomScaleSheetLayoutView="100" workbookViewId="0">
      <selection activeCell="I1" sqref="I1"/>
    </sheetView>
  </sheetViews>
  <sheetFormatPr defaultColWidth="9.26953125" defaultRowHeight="14.5"/>
  <cols>
    <col min="1" max="1" width="40.7265625" style="144" customWidth="1"/>
    <col min="2" max="2" width="38.7265625" style="144" customWidth="1"/>
    <col min="3" max="8" width="16.7265625" style="144" customWidth="1"/>
    <col min="9" max="16384" width="9.26953125" style="144"/>
  </cols>
  <sheetData>
    <row r="1" spans="1:8" ht="18.5">
      <c r="A1" s="221" t="s">
        <v>142</v>
      </c>
      <c r="C1" s="453"/>
      <c r="H1" s="222" t="s">
        <v>143</v>
      </c>
    </row>
    <row r="2" spans="1:8" ht="18.5">
      <c r="A2" s="681" t="s">
        <v>326</v>
      </c>
      <c r="B2" s="681"/>
      <c r="C2" s="681"/>
      <c r="D2" s="681"/>
      <c r="E2" s="681"/>
      <c r="F2" s="681"/>
      <c r="G2" s="681"/>
      <c r="H2" s="681"/>
    </row>
    <row r="3" spans="1:8" ht="43.15" customHeight="1">
      <c r="A3" s="697" t="s">
        <v>107</v>
      </c>
      <c r="B3" s="698"/>
      <c r="C3" s="692" t="s">
        <v>2</v>
      </c>
      <c r="D3" s="692"/>
      <c r="E3" s="693" t="s">
        <v>144</v>
      </c>
      <c r="F3" s="693"/>
      <c r="G3" s="694" t="s">
        <v>108</v>
      </c>
      <c r="H3" s="694"/>
    </row>
    <row r="4" spans="1:8">
      <c r="A4" s="699"/>
      <c r="B4" s="700"/>
      <c r="C4" s="403" t="s">
        <v>3</v>
      </c>
      <c r="D4" s="403" t="s">
        <v>4</v>
      </c>
      <c r="E4" s="404" t="s">
        <v>5</v>
      </c>
      <c r="F4" s="404" t="s">
        <v>6</v>
      </c>
      <c r="G4" s="403" t="s">
        <v>7</v>
      </c>
      <c r="H4" s="403" t="s">
        <v>8</v>
      </c>
    </row>
    <row r="5" spans="1:8" ht="43.5" customHeight="1">
      <c r="A5" s="701"/>
      <c r="B5" s="702"/>
      <c r="C5" s="695" t="s">
        <v>145</v>
      </c>
      <c r="D5" s="695"/>
      <c r="E5" s="696" t="s">
        <v>146</v>
      </c>
      <c r="F5" s="696"/>
      <c r="G5" s="692" t="s">
        <v>126</v>
      </c>
      <c r="H5" s="692"/>
    </row>
    <row r="6" spans="1:8" ht="29">
      <c r="A6" s="225" t="s">
        <v>11</v>
      </c>
      <c r="B6" s="225" t="s">
        <v>131</v>
      </c>
      <c r="C6" s="225" t="s">
        <v>147</v>
      </c>
      <c r="D6" s="225" t="s">
        <v>148</v>
      </c>
      <c r="E6" s="225" t="s">
        <v>147</v>
      </c>
      <c r="F6" s="225" t="s">
        <v>148</v>
      </c>
      <c r="G6" s="225" t="s">
        <v>147</v>
      </c>
      <c r="H6" s="225" t="s">
        <v>148</v>
      </c>
    </row>
    <row r="7" spans="1:8">
      <c r="A7" s="691" t="s">
        <v>12</v>
      </c>
      <c r="B7" s="226" t="s">
        <v>88</v>
      </c>
      <c r="C7" s="496">
        <v>414</v>
      </c>
      <c r="D7" s="496">
        <v>5768</v>
      </c>
      <c r="E7" s="495">
        <v>2072</v>
      </c>
      <c r="F7" s="495">
        <v>18099</v>
      </c>
      <c r="G7" s="496">
        <v>5568</v>
      </c>
      <c r="H7" s="496">
        <v>80861</v>
      </c>
    </row>
    <row r="8" spans="1:8">
      <c r="A8" s="691"/>
      <c r="B8" s="146" t="s">
        <v>89</v>
      </c>
      <c r="C8" s="496">
        <v>24</v>
      </c>
      <c r="D8" s="496">
        <v>0</v>
      </c>
      <c r="E8" s="495">
        <v>22</v>
      </c>
      <c r="F8" s="495">
        <v>0</v>
      </c>
      <c r="G8" s="496">
        <v>121</v>
      </c>
      <c r="H8" s="496">
        <v>0</v>
      </c>
    </row>
    <row r="9" spans="1:8" ht="29">
      <c r="A9" s="691"/>
      <c r="B9" s="146" t="s">
        <v>149</v>
      </c>
      <c r="C9" s="496">
        <v>0</v>
      </c>
      <c r="D9" s="496">
        <v>13758</v>
      </c>
      <c r="E9" s="495">
        <v>0</v>
      </c>
      <c r="F9" s="495">
        <v>1305</v>
      </c>
      <c r="G9" s="496">
        <v>0</v>
      </c>
      <c r="H9" s="496">
        <v>37615</v>
      </c>
    </row>
    <row r="10" spans="1:8" ht="16.5">
      <c r="A10" s="691" t="s">
        <v>13</v>
      </c>
      <c r="B10" s="226" t="s">
        <v>150</v>
      </c>
      <c r="C10" s="496">
        <v>0</v>
      </c>
      <c r="D10" s="496">
        <v>427</v>
      </c>
      <c r="E10" s="229">
        <v>0</v>
      </c>
      <c r="F10" s="229">
        <v>5658</v>
      </c>
      <c r="G10" s="496">
        <v>0</v>
      </c>
      <c r="H10" s="496">
        <v>9254</v>
      </c>
    </row>
    <row r="11" spans="1:8" ht="14.5" customHeight="1">
      <c r="A11" s="691"/>
      <c r="B11" s="226" t="s">
        <v>90</v>
      </c>
      <c r="C11" s="496">
        <v>0</v>
      </c>
      <c r="D11" s="496">
        <v>879</v>
      </c>
      <c r="E11" s="229">
        <v>0</v>
      </c>
      <c r="F11" s="229">
        <v>77</v>
      </c>
      <c r="G11" s="496">
        <v>0</v>
      </c>
      <c r="H11" s="496">
        <v>814</v>
      </c>
    </row>
    <row r="12" spans="1:8" ht="14.5" customHeight="1">
      <c r="A12" s="691"/>
      <c r="B12" s="226" t="s">
        <v>14</v>
      </c>
      <c r="C12" s="496">
        <v>20</v>
      </c>
      <c r="D12" s="496">
        <v>0</v>
      </c>
      <c r="E12" s="229">
        <v>55</v>
      </c>
      <c r="F12" s="495">
        <v>0</v>
      </c>
      <c r="G12" s="496">
        <v>169</v>
      </c>
      <c r="H12" s="496">
        <v>0</v>
      </c>
    </row>
    <row r="13" spans="1:8" ht="16.5">
      <c r="A13" s="402" t="s">
        <v>15</v>
      </c>
      <c r="B13" s="226" t="s">
        <v>331</v>
      </c>
      <c r="C13" s="496">
        <v>5638</v>
      </c>
      <c r="D13" s="496">
        <v>242035</v>
      </c>
      <c r="E13" s="495">
        <v>20</v>
      </c>
      <c r="F13" s="495">
        <v>964</v>
      </c>
      <c r="G13" s="496">
        <v>9447</v>
      </c>
      <c r="H13" s="496">
        <v>277985</v>
      </c>
    </row>
    <row r="14" spans="1:8">
      <c r="A14" s="690" t="s">
        <v>17</v>
      </c>
      <c r="B14" s="690"/>
      <c r="C14" s="231">
        <v>6096</v>
      </c>
      <c r="D14" s="231">
        <v>262867</v>
      </c>
      <c r="E14" s="232">
        <v>2169</v>
      </c>
      <c r="F14" s="232">
        <v>26103</v>
      </c>
      <c r="G14" s="231">
        <v>15305</v>
      </c>
      <c r="H14" s="231">
        <v>406529</v>
      </c>
    </row>
    <row r="15" spans="1:8">
      <c r="A15" s="688"/>
      <c r="B15" s="688"/>
      <c r="C15" s="688"/>
      <c r="D15" s="688"/>
      <c r="E15" s="688"/>
      <c r="F15" s="688"/>
      <c r="G15" s="688"/>
      <c r="H15" s="688"/>
    </row>
    <row r="16" spans="1:8">
      <c r="A16" s="225" t="s">
        <v>332</v>
      </c>
      <c r="B16" s="225" t="s">
        <v>131</v>
      </c>
      <c r="C16" s="682"/>
      <c r="D16" s="683"/>
      <c r="E16" s="683"/>
      <c r="F16" s="683"/>
      <c r="G16" s="683"/>
      <c r="H16" s="684"/>
    </row>
    <row r="17" spans="1:8">
      <c r="A17" s="685" t="s">
        <v>57</v>
      </c>
      <c r="B17" s="454" t="s">
        <v>92</v>
      </c>
      <c r="C17" s="496">
        <v>0</v>
      </c>
      <c r="D17" s="496">
        <v>1358</v>
      </c>
      <c r="E17" s="230">
        <v>0</v>
      </c>
      <c r="F17" s="229">
        <v>3631</v>
      </c>
      <c r="G17" s="496">
        <v>0</v>
      </c>
      <c r="H17" s="496">
        <v>11532</v>
      </c>
    </row>
    <row r="18" spans="1:8">
      <c r="A18" s="686"/>
      <c r="B18" s="207" t="s">
        <v>20</v>
      </c>
      <c r="C18" s="227">
        <v>0</v>
      </c>
      <c r="D18" s="227">
        <v>0</v>
      </c>
      <c r="E18" s="230">
        <v>0</v>
      </c>
      <c r="F18" s="230">
        <v>0</v>
      </c>
      <c r="G18" s="227">
        <v>0</v>
      </c>
      <c r="H18" s="227">
        <v>0</v>
      </c>
    </row>
    <row r="19" spans="1:8">
      <c r="A19" s="686"/>
      <c r="B19" s="207" t="s">
        <v>22</v>
      </c>
      <c r="C19" s="227">
        <v>0</v>
      </c>
      <c r="D19" s="227">
        <v>0</v>
      </c>
      <c r="E19" s="230">
        <v>0</v>
      </c>
      <c r="F19" s="230">
        <v>0</v>
      </c>
      <c r="G19" s="227">
        <v>0</v>
      </c>
      <c r="H19" s="227">
        <v>0</v>
      </c>
    </row>
    <row r="20" spans="1:8">
      <c r="A20" s="687"/>
      <c r="B20" s="207" t="s">
        <v>24</v>
      </c>
      <c r="C20" s="227">
        <v>0</v>
      </c>
      <c r="D20" s="227">
        <v>0</v>
      </c>
      <c r="E20" s="230">
        <v>0</v>
      </c>
      <c r="F20" s="230">
        <v>0</v>
      </c>
      <c r="G20" s="227">
        <v>0</v>
      </c>
      <c r="H20" s="227">
        <v>0</v>
      </c>
    </row>
    <row r="21" spans="1:8">
      <c r="A21" s="690" t="s">
        <v>139</v>
      </c>
      <c r="B21" s="690"/>
      <c r="C21" s="231">
        <v>0</v>
      </c>
      <c r="D21" s="231">
        <v>1358</v>
      </c>
      <c r="E21" s="232">
        <v>0</v>
      </c>
      <c r="F21" s="232">
        <v>3631</v>
      </c>
      <c r="G21" s="231">
        <v>0</v>
      </c>
      <c r="H21" s="231">
        <v>11532</v>
      </c>
    </row>
    <row r="22" spans="1:8">
      <c r="A22" s="688"/>
      <c r="B22" s="688"/>
      <c r="C22" s="688"/>
      <c r="D22" s="688"/>
      <c r="E22" s="688"/>
      <c r="F22" s="688"/>
      <c r="G22" s="688"/>
      <c r="H22" s="688"/>
    </row>
    <row r="23" spans="1:8">
      <c r="A23" s="689" t="s">
        <v>26</v>
      </c>
      <c r="B23" s="689"/>
      <c r="C23" s="682"/>
      <c r="D23" s="683"/>
      <c r="E23" s="683"/>
      <c r="F23" s="683"/>
      <c r="G23" s="683"/>
      <c r="H23" s="684"/>
    </row>
    <row r="24" spans="1:8">
      <c r="A24" s="691" t="s">
        <v>27</v>
      </c>
      <c r="B24" s="691"/>
      <c r="C24" s="227">
        <v>0</v>
      </c>
      <c r="D24" s="227">
        <v>0</v>
      </c>
      <c r="E24" s="228">
        <v>0</v>
      </c>
      <c r="F24" s="228">
        <v>0</v>
      </c>
      <c r="G24" s="227">
        <v>0</v>
      </c>
      <c r="H24" s="233">
        <v>0</v>
      </c>
    </row>
    <row r="25" spans="1:8">
      <c r="A25" s="690" t="s">
        <v>28</v>
      </c>
      <c r="B25" s="690"/>
      <c r="C25" s="231">
        <v>0</v>
      </c>
      <c r="D25" s="231">
        <v>0</v>
      </c>
      <c r="E25" s="232">
        <v>0</v>
      </c>
      <c r="F25" s="232">
        <v>0</v>
      </c>
      <c r="G25" s="231">
        <v>0</v>
      </c>
      <c r="H25" s="234">
        <v>0</v>
      </c>
    </row>
    <row r="26" spans="1:8">
      <c r="A26" s="688"/>
      <c r="B26" s="688"/>
      <c r="C26" s="688"/>
      <c r="D26" s="688"/>
      <c r="E26" s="688"/>
      <c r="F26" s="688"/>
      <c r="G26" s="688"/>
      <c r="H26" s="688"/>
    </row>
    <row r="27" spans="1:8">
      <c r="A27" s="690" t="s">
        <v>29</v>
      </c>
      <c r="B27" s="690"/>
      <c r="C27" s="231">
        <v>6096</v>
      </c>
      <c r="D27" s="231">
        <v>264225</v>
      </c>
      <c r="E27" s="232">
        <v>2169</v>
      </c>
      <c r="F27" s="232">
        <v>29734</v>
      </c>
      <c r="G27" s="231">
        <v>15305</v>
      </c>
      <c r="H27" s="231">
        <v>418061</v>
      </c>
    </row>
    <row r="28" spans="1:8" ht="17.25" customHeight="1">
      <c r="A28" s="690" t="s">
        <v>30</v>
      </c>
      <c r="B28" s="690"/>
      <c r="C28" s="235"/>
      <c r="D28" s="235"/>
      <c r="E28" s="236">
        <v>0</v>
      </c>
      <c r="F28" s="236">
        <v>0</v>
      </c>
      <c r="G28" s="235"/>
      <c r="H28" s="235"/>
    </row>
    <row r="29" spans="1:8" ht="10" customHeight="1"/>
    <row r="30" spans="1:8" ht="16.5">
      <c r="A30" s="675" t="s">
        <v>151</v>
      </c>
      <c r="B30" s="676"/>
      <c r="C30" s="676"/>
      <c r="D30" s="676"/>
      <c r="E30" s="676"/>
      <c r="F30" s="676"/>
      <c r="G30" s="676"/>
      <c r="H30" s="677"/>
    </row>
    <row r="31" spans="1:8" ht="16.5">
      <c r="A31" s="678" t="s">
        <v>333</v>
      </c>
      <c r="B31" s="679"/>
      <c r="C31" s="679"/>
      <c r="D31" s="679"/>
      <c r="E31" s="679"/>
      <c r="F31" s="679"/>
      <c r="G31" s="679"/>
      <c r="H31" s="680"/>
    </row>
    <row r="32" spans="1:8">
      <c r="G32" s="223"/>
    </row>
  </sheetData>
  <mergeCells count="25">
    <mergeCell ref="G3:H3"/>
    <mergeCell ref="A25:B25"/>
    <mergeCell ref="A15:H15"/>
    <mergeCell ref="C5:D5"/>
    <mergeCell ref="E5:F5"/>
    <mergeCell ref="A7:A9"/>
    <mergeCell ref="A10:A12"/>
    <mergeCell ref="A14:B14"/>
    <mergeCell ref="A3:B5"/>
    <mergeCell ref="A30:H30"/>
    <mergeCell ref="A31:H31"/>
    <mergeCell ref="A2:H2"/>
    <mergeCell ref="C16:H16"/>
    <mergeCell ref="A17:A20"/>
    <mergeCell ref="A22:H22"/>
    <mergeCell ref="A23:B23"/>
    <mergeCell ref="C23:H23"/>
    <mergeCell ref="A21:B21"/>
    <mergeCell ref="A24:B24"/>
    <mergeCell ref="A26:H26"/>
    <mergeCell ref="A27:B27"/>
    <mergeCell ref="A28:B28"/>
    <mergeCell ref="G5:H5"/>
    <mergeCell ref="C3:D3"/>
    <mergeCell ref="E3:F3"/>
  </mergeCells>
  <phoneticPr fontId="12" type="noConversion"/>
  <pageMargins left="0.25" right="0.25" top="0.75" bottom="0.75" header="0.3" footer="0.3"/>
  <pageSetup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21"/>
  <sheetViews>
    <sheetView zoomScaleNormal="100" zoomScaleSheetLayoutView="100" workbookViewId="0">
      <selection activeCell="I1" sqref="I1"/>
    </sheetView>
  </sheetViews>
  <sheetFormatPr defaultColWidth="9.26953125" defaultRowHeight="14.5"/>
  <cols>
    <col min="1" max="1" width="46.7265625" customWidth="1"/>
    <col min="2" max="2" width="24.7265625" customWidth="1"/>
    <col min="3" max="8" width="15.7265625" customWidth="1"/>
  </cols>
  <sheetData>
    <row r="1" spans="1:8" ht="18.5">
      <c r="A1" s="409" t="s">
        <v>0</v>
      </c>
      <c r="H1" s="38" t="s">
        <v>152</v>
      </c>
    </row>
    <row r="2" spans="1:8" ht="18.5">
      <c r="A2" s="703" t="s">
        <v>326</v>
      </c>
      <c r="B2" s="703"/>
      <c r="C2" s="703"/>
      <c r="D2" s="703"/>
      <c r="E2" s="703"/>
      <c r="F2" s="703"/>
      <c r="G2" s="703"/>
      <c r="H2" s="703"/>
    </row>
    <row r="3" spans="1:8" ht="43.15" customHeight="1">
      <c r="A3" s="722" t="s">
        <v>107</v>
      </c>
      <c r="B3" s="723"/>
      <c r="C3" s="710" t="s">
        <v>2</v>
      </c>
      <c r="D3" s="710"/>
      <c r="E3" s="711" t="s">
        <v>153</v>
      </c>
      <c r="F3" s="711"/>
      <c r="G3" s="712" t="s">
        <v>108</v>
      </c>
      <c r="H3" s="712"/>
    </row>
    <row r="4" spans="1:8">
      <c r="A4" s="724"/>
      <c r="B4" s="725"/>
      <c r="C4" s="407" t="s">
        <v>3</v>
      </c>
      <c r="D4" s="407" t="s">
        <v>4</v>
      </c>
      <c r="E4" s="408" t="s">
        <v>5</v>
      </c>
      <c r="F4" s="408" t="s">
        <v>6</v>
      </c>
      <c r="G4" s="407" t="s">
        <v>7</v>
      </c>
      <c r="H4" s="407" t="s">
        <v>8</v>
      </c>
    </row>
    <row r="5" spans="1:8" ht="45" customHeight="1">
      <c r="A5" s="726"/>
      <c r="B5" s="727"/>
      <c r="C5" s="713" t="s">
        <v>145</v>
      </c>
      <c r="D5" s="713"/>
      <c r="E5" s="714" t="s">
        <v>146</v>
      </c>
      <c r="F5" s="714"/>
      <c r="G5" s="710" t="s">
        <v>126</v>
      </c>
      <c r="H5" s="710"/>
    </row>
    <row r="6" spans="1:8" ht="31">
      <c r="A6" s="238" t="s">
        <v>18</v>
      </c>
      <c r="B6" s="238" t="s">
        <v>131</v>
      </c>
      <c r="C6" s="239" t="s">
        <v>154</v>
      </c>
      <c r="D6" s="239" t="s">
        <v>155</v>
      </c>
      <c r="E6" s="239" t="s">
        <v>154</v>
      </c>
      <c r="F6" s="239" t="s">
        <v>155</v>
      </c>
      <c r="G6" s="239" t="s">
        <v>154</v>
      </c>
      <c r="H6" s="239" t="s">
        <v>155</v>
      </c>
    </row>
    <row r="7" spans="1:8">
      <c r="A7" s="406" t="s">
        <v>19</v>
      </c>
      <c r="B7" s="406" t="s">
        <v>20</v>
      </c>
      <c r="C7" s="473">
        <v>11</v>
      </c>
      <c r="D7" s="473">
        <v>0</v>
      </c>
      <c r="E7" s="241">
        <v>1665</v>
      </c>
      <c r="F7" s="241">
        <v>0</v>
      </c>
      <c r="G7" s="473">
        <v>4682</v>
      </c>
      <c r="H7" s="473">
        <v>0</v>
      </c>
    </row>
    <row r="8" spans="1:8">
      <c r="A8" s="728" t="s">
        <v>21</v>
      </c>
      <c r="B8" s="406" t="s">
        <v>22</v>
      </c>
      <c r="C8" s="473">
        <v>10</v>
      </c>
      <c r="D8" s="473">
        <v>0</v>
      </c>
      <c r="E8" s="241">
        <v>170</v>
      </c>
      <c r="F8" s="241">
        <v>0</v>
      </c>
      <c r="G8" s="473">
        <v>929</v>
      </c>
      <c r="H8" s="51">
        <v>0</v>
      </c>
    </row>
    <row r="9" spans="1:8">
      <c r="A9" s="728"/>
      <c r="B9" s="406" t="s">
        <v>23</v>
      </c>
      <c r="C9" s="473">
        <v>0</v>
      </c>
      <c r="D9" s="473">
        <v>4</v>
      </c>
      <c r="E9" s="241">
        <v>0</v>
      </c>
      <c r="F9" s="241">
        <v>14</v>
      </c>
      <c r="G9" s="473">
        <v>0</v>
      </c>
      <c r="H9" s="51">
        <v>5437</v>
      </c>
    </row>
    <row r="10" spans="1:8" ht="16.5">
      <c r="A10" s="728"/>
      <c r="B10" s="242" t="s">
        <v>334</v>
      </c>
      <c r="C10" s="140">
        <v>0</v>
      </c>
      <c r="D10" s="140">
        <v>0</v>
      </c>
      <c r="E10" s="240">
        <v>0</v>
      </c>
      <c r="F10" s="241">
        <v>0</v>
      </c>
      <c r="G10" s="140">
        <v>0</v>
      </c>
      <c r="H10" s="51">
        <v>0</v>
      </c>
    </row>
    <row r="11" spans="1:8" s="8" customFormat="1">
      <c r="A11" s="709" t="s">
        <v>25</v>
      </c>
      <c r="B11" s="709"/>
      <c r="C11" s="75">
        <v>21</v>
      </c>
      <c r="D11" s="75">
        <v>4</v>
      </c>
      <c r="E11" s="243">
        <v>1835</v>
      </c>
      <c r="F11" s="243">
        <v>14</v>
      </c>
      <c r="G11" s="244">
        <v>5611</v>
      </c>
      <c r="H11" s="244">
        <v>5437</v>
      </c>
    </row>
    <row r="12" spans="1:8">
      <c r="A12" s="715"/>
      <c r="B12" s="715"/>
      <c r="C12" s="715"/>
      <c r="D12" s="715"/>
      <c r="E12" s="715"/>
      <c r="F12" s="715"/>
      <c r="G12" s="715"/>
      <c r="H12" s="715"/>
    </row>
    <row r="13" spans="1:8">
      <c r="A13" s="704" t="s">
        <v>26</v>
      </c>
      <c r="B13" s="704"/>
      <c r="C13" s="716"/>
      <c r="D13" s="717"/>
      <c r="E13" s="717"/>
      <c r="F13" s="717"/>
      <c r="G13" s="717"/>
      <c r="H13" s="718"/>
    </row>
    <row r="14" spans="1:8">
      <c r="A14" s="705" t="s">
        <v>27</v>
      </c>
      <c r="B14" s="705"/>
      <c r="C14" s="140">
        <v>0</v>
      </c>
      <c r="D14" s="140">
        <v>0</v>
      </c>
      <c r="E14" s="240">
        <v>0</v>
      </c>
      <c r="F14" s="240">
        <v>0</v>
      </c>
      <c r="G14" s="51">
        <v>0</v>
      </c>
      <c r="H14" s="140">
        <v>0</v>
      </c>
    </row>
    <row r="15" spans="1:8">
      <c r="A15" s="709" t="s">
        <v>28</v>
      </c>
      <c r="B15" s="709"/>
      <c r="C15" s="75">
        <v>0</v>
      </c>
      <c r="D15" s="75">
        <v>0</v>
      </c>
      <c r="E15" s="243">
        <v>0</v>
      </c>
      <c r="F15" s="243">
        <v>0</v>
      </c>
      <c r="G15" s="244">
        <v>0</v>
      </c>
      <c r="H15" s="81">
        <v>0</v>
      </c>
    </row>
    <row r="16" spans="1:8" ht="15.75" customHeight="1">
      <c r="A16" s="715"/>
      <c r="B16" s="715"/>
      <c r="C16" s="715"/>
      <c r="D16" s="715"/>
      <c r="E16" s="715"/>
      <c r="F16" s="715"/>
      <c r="G16" s="715"/>
      <c r="H16" s="715"/>
    </row>
    <row r="17" spans="1:8">
      <c r="A17" s="709" t="s">
        <v>29</v>
      </c>
      <c r="B17" s="709"/>
      <c r="C17" s="75">
        <v>21</v>
      </c>
      <c r="D17" s="75">
        <v>4</v>
      </c>
      <c r="E17" s="243">
        <v>1835</v>
      </c>
      <c r="F17" s="243">
        <v>14</v>
      </c>
      <c r="G17" s="244">
        <v>5611</v>
      </c>
      <c r="H17" s="244">
        <v>5437</v>
      </c>
    </row>
    <row r="18" spans="1:8">
      <c r="A18" s="709" t="s">
        <v>30</v>
      </c>
      <c r="B18" s="709"/>
      <c r="C18" s="245"/>
      <c r="D18" s="245"/>
      <c r="E18" s="246">
        <v>0</v>
      </c>
      <c r="F18" s="246">
        <v>0</v>
      </c>
      <c r="G18" s="245"/>
      <c r="H18" s="245"/>
    </row>
    <row r="19" spans="1:8" ht="10" customHeight="1"/>
    <row r="20" spans="1:8" ht="16.5">
      <c r="A20" s="719" t="s">
        <v>156</v>
      </c>
      <c r="B20" s="720"/>
      <c r="C20" s="720"/>
      <c r="D20" s="720"/>
      <c r="E20" s="720"/>
      <c r="F20" s="720"/>
      <c r="G20" s="720"/>
      <c r="H20" s="721"/>
    </row>
    <row r="21" spans="1:8" ht="16.5">
      <c r="A21" s="706" t="s">
        <v>343</v>
      </c>
      <c r="B21" s="707"/>
      <c r="C21" s="707"/>
      <c r="D21" s="707"/>
      <c r="E21" s="707"/>
      <c r="F21" s="707"/>
      <c r="G21" s="707"/>
      <c r="H21" s="708"/>
    </row>
  </sheetData>
  <mergeCells count="20">
    <mergeCell ref="A20:H20"/>
    <mergeCell ref="A3:B5"/>
    <mergeCell ref="A8:A10"/>
    <mergeCell ref="A12:H12"/>
    <mergeCell ref="A2:H2"/>
    <mergeCell ref="A13:B13"/>
    <mergeCell ref="A14:B14"/>
    <mergeCell ref="A21:H21"/>
    <mergeCell ref="A11:B11"/>
    <mergeCell ref="A18:B18"/>
    <mergeCell ref="C3:D3"/>
    <mergeCell ref="E3:F3"/>
    <mergeCell ref="G3:H3"/>
    <mergeCell ref="C5:D5"/>
    <mergeCell ref="E5:F5"/>
    <mergeCell ref="G5:H5"/>
    <mergeCell ref="A15:B15"/>
    <mergeCell ref="A16:H16"/>
    <mergeCell ref="A17:B17"/>
    <mergeCell ref="C13:H13"/>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1" ma:contentTypeDescription="Create a new document." ma:contentTypeScope="" ma:versionID="f20c3d4365552be1c5bd30722e582e5f">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180636fadeb78575c5e826a9f6f2c4e"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Props1.xml><?xml version="1.0" encoding="utf-8"?>
<ds:datastoreItem xmlns:ds="http://schemas.openxmlformats.org/officeDocument/2006/customXml" ds:itemID="{89BC8406-D724-41B1-B8F8-7DB5F0912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6D6747A1-12BF-4046-909E-B94B95B669EF}">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www.w3.org/XML/1998/namespace"/>
    <ds:schemaRef ds:uri="ba291332-5843-45d8-bfc3-9844fb3e26da"/>
    <ds:schemaRef ds:uri="http://purl.org/dc/elements/1.1/"/>
    <ds:schemaRef ds:uri="http://schemas.microsoft.com/office/infopath/2007/PartnerControls"/>
    <ds:schemaRef ds:uri="39c968e2-ee87-41b9-8fa8-4cd604c6e88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Table 1</vt:lpstr>
      <vt:lpstr>Tables 2-6</vt:lpstr>
      <vt:lpstr>Table 7</vt:lpstr>
      <vt:lpstr>Table 8</vt:lpstr>
      <vt:lpstr>Table 9</vt:lpstr>
      <vt:lpstr>Ap A - Participant Def</vt:lpstr>
      <vt:lpstr>Apx B - Qtr NG Master</vt:lpstr>
      <vt:lpstr>Apx C - Qtr NG LMI</vt:lpstr>
      <vt:lpstr> Apx D - Qtr NG Business</vt:lpstr>
      <vt:lpstr>Apx E - NJ CEA Benchmarks</vt:lpstr>
      <vt:lpstr>AP F - Secondary Metrics</vt:lpstr>
      <vt:lpstr>AP G - Transfer</vt:lpstr>
      <vt:lpstr>AP H - CostTest</vt:lpstr>
      <vt:lpstr>AP I - Program Changes</vt:lpstr>
      <vt:lpstr>Lookup_Sheet</vt:lpstr>
      <vt:lpstr>NJNG</vt:lpstr>
      <vt:lpstr>'Apx E - NJ CEA Benchmarks'!Print_Area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2023-11-17T20:15:18Z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