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2 2023/Final Published Reports/"/>
    </mc:Choice>
  </mc:AlternateContent>
  <bookViews>
    <workbookView xWindow="0" yWindow="0" windowWidth="28800" windowHeight="12450" tabRatio="802" firstSheet="1" activeTab="3"/>
  </bookViews>
  <sheets>
    <sheet name="Table 8" sheetId="52" state="hidden" r:id="rId1"/>
    <sheet name="Qtr Electric Master" sheetId="42" r:id="rId2"/>
    <sheet name="Qtr Electric LMI" sheetId="44" r:id="rId3"/>
    <sheet name="Qtr Electric Business" sheetId="45" r:id="rId4"/>
    <sheet name="AP F - Secondary Metrics" sheetId="55" state="hidden" r:id="rId5"/>
    <sheet name="AP G - Transfer" sheetId="54" state="hidden" r:id="rId6"/>
    <sheet name="AP H - CostTest" sheetId="50" state="hidden" r:id="rId7"/>
    <sheet name="AP I - Program Changes" sheetId="59" state="hidden" r:id="rId8"/>
  </sheets>
  <externalReferences>
    <externalReference r:id="rId9"/>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3">'Qtr Electric Business'!$A$1:$L$22</definedName>
    <definedName name="_xlnm.Print_Area" localSheetId="2">'Qtr Electric LMI'!$A$1:$J$31</definedName>
    <definedName name="_xlnm.Print_Area" localSheetId="1">'Qtr Electric Master'!$B$1:$R$48</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5" l="1"/>
  <c r="I7" i="55"/>
  <c r="H7" i="55"/>
  <c r="E10" i="55" l="1"/>
  <c r="D10" i="55"/>
  <c r="E9" i="55"/>
  <c r="D9" i="55"/>
  <c r="C9" i="55"/>
  <c r="E8" i="55"/>
  <c r="D8" i="55"/>
  <c r="C8" i="55"/>
  <c r="E7" i="55"/>
  <c r="D7" i="55"/>
  <c r="C7" i="55"/>
  <c r="L8" i="45" l="1"/>
</calcChain>
</file>

<file path=xl/sharedStrings.xml><?xml version="1.0" encoding="utf-8"?>
<sst xmlns="http://schemas.openxmlformats.org/spreadsheetml/2006/main" count="354" uniqueCount="204">
  <si>
    <t>-</t>
  </si>
  <si>
    <t>Residential</t>
  </si>
  <si>
    <t>N/A</t>
  </si>
  <si>
    <t>Multifamily</t>
  </si>
  <si>
    <r>
      <t>Annual Energy Savings</t>
    </r>
    <r>
      <rPr>
        <vertAlign val="superscript"/>
        <sz val="9"/>
        <color indexed="9"/>
        <rFont val="Calibri"/>
        <family val="2"/>
        <scheme val="minor"/>
      </rPr>
      <t>1</t>
    </r>
  </si>
  <si>
    <t>Percent of Annual Target</t>
  </si>
  <si>
    <t>C&amp;I</t>
  </si>
  <si>
    <t>Sub Program or Offering</t>
  </si>
  <si>
    <t>HVAC</t>
  </si>
  <si>
    <t>Appliance Rebates</t>
  </si>
  <si>
    <t>Appliance Recycling</t>
  </si>
  <si>
    <t>Energy Efficient Kits</t>
  </si>
  <si>
    <t>Online Marketplace</t>
  </si>
  <si>
    <t>Quick Home Energy Check-Up</t>
  </si>
  <si>
    <t>Moderate Income Weatherization</t>
  </si>
  <si>
    <t>Home Energy Education &amp; Management</t>
  </si>
  <si>
    <t>Behavioral - Online Audits</t>
  </si>
  <si>
    <t>C&amp;I Direct Install</t>
  </si>
  <si>
    <t>Direct Install</t>
  </si>
  <si>
    <t>Energy Solutions for Business</t>
  </si>
  <si>
    <t>Prescriptive/Custom</t>
  </si>
  <si>
    <t>Home Optimization &amp; Peak Demand Reduction</t>
  </si>
  <si>
    <t>Lighting</t>
  </si>
  <si>
    <t>Table 8 -  Benefit-Cost Test Results</t>
  </si>
  <si>
    <t>Initial</t>
  </si>
  <si>
    <t>Final</t>
  </si>
  <si>
    <t>NJCT</t>
  </si>
  <si>
    <t>PCT</t>
  </si>
  <si>
    <t>PACT</t>
  </si>
  <si>
    <t>RIMT</t>
  </si>
  <si>
    <t>TRCT</t>
  </si>
  <si>
    <t>SCT</t>
  </si>
  <si>
    <t>Efficient Products</t>
  </si>
  <si>
    <t>Existing Homes</t>
  </si>
  <si>
    <r>
      <t>Home Optimization &amp; Peak Demand Reduction</t>
    </r>
    <r>
      <rPr>
        <vertAlign val="superscript"/>
        <sz val="9"/>
        <color theme="1"/>
        <rFont val="Calibri"/>
        <family val="2"/>
        <scheme val="minor"/>
      </rPr>
      <t>2</t>
    </r>
  </si>
  <si>
    <t>Portfolio</t>
  </si>
  <si>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</si>
  <si>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</si>
  <si>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</si>
  <si>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t xml:space="preserve">In Word document only </t>
  </si>
  <si>
    <t>Appendix B - Energy Efficiency and PDR Savings Summary</t>
  </si>
  <si>
    <t>For Period Ending PY23Q1</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</si>
  <si>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</si>
  <si>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</si>
  <si>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</si>
  <si>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</si>
  <si>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</si>
  <si>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</si>
  <si>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</si>
  <si>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</si>
  <si>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</si>
  <si>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</si>
  <si>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</si>
  <si>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</si>
  <si>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</si>
  <si>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</si>
  <si>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</si>
  <si>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</si>
  <si>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</si>
  <si>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</si>
  <si>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</si>
  <si>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</si>
  <si>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</si>
  <si>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</si>
  <si>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</si>
  <si>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</si>
  <si>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</si>
  <si>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</si>
  <si>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</si>
  <si>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</si>
  <si>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</si>
  <si>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</si>
  <si>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</si>
  <si>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</si>
  <si>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t>
  </si>
  <si>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</si>
  <si>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</si>
  <si>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</si>
  <si>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</si>
  <si>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</si>
  <si>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</si>
  <si>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</si>
  <si>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</si>
  <si>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</si>
  <si>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</si>
  <si>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</si>
  <si>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</si>
  <si>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t>Subtotal Efficient Products</t>
  </si>
  <si>
    <t>Home Performance with Energy Star*</t>
  </si>
  <si>
    <r>
      <t>Behavioral - Home Energy Reports</t>
    </r>
    <r>
      <rPr>
        <vertAlign val="superscript"/>
        <sz val="11"/>
        <color theme="1"/>
        <rFont val="Calibri"/>
        <family val="2"/>
        <scheme val="minor"/>
      </rPr>
      <t>3</t>
    </r>
  </si>
  <si>
    <t>Subtotal Home Energy Education &amp; Management</t>
  </si>
  <si>
    <t>Total Residential</t>
  </si>
  <si>
    <t>Business Programs</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</si>
  <si>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</si>
  <si>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</si>
  <si>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</si>
  <si>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</si>
  <si>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Total Business</t>
  </si>
  <si>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</si>
  <si>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</si>
  <si>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</si>
  <si>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</si>
  <si>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</si>
  <si>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t>Subtotal Multi-Family</t>
  </si>
  <si>
    <t>Other Programs</t>
  </si>
  <si>
    <r>
      <t>Home Optimization &amp; Peak Demand Reduction</t>
    </r>
    <r>
      <rPr>
        <vertAlign val="superscript"/>
        <sz val="11"/>
        <color theme="1"/>
        <rFont val="Calibri"/>
        <family val="2"/>
        <scheme val="minor"/>
      </rPr>
      <t>3</t>
    </r>
  </si>
  <si>
    <t>Total Other</t>
  </si>
  <si>
    <r>
      <t>Supportive Costs Outside Portfolio</t>
    </r>
    <r>
      <rPr>
        <b/>
        <vertAlign val="superscript"/>
        <sz val="11"/>
        <color theme="1"/>
        <rFont val="Calibri"/>
        <family val="2"/>
        <scheme val="minor"/>
      </rPr>
      <t>4</t>
    </r>
  </si>
  <si>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</si>
  <si>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</si>
  <si>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</si>
  <si>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</si>
  <si>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</si>
  <si>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r>
      <rPr>
        <vertAlign val="superscript"/>
        <sz val="11"/>
        <rFont val="Calibri"/>
        <family val="2"/>
        <scheme val="minor"/>
      </rPr>
      <t>5</t>
    </r>
    <r>
      <rPr>
        <sz val="11"/>
        <rFont val="Calibri"/>
        <family val="2"/>
        <scheme val="minor"/>
      </rPr>
      <t>Individual line items or totals as listed in Appendix B may slightly differ due to rounding.</t>
    </r>
  </si>
  <si>
    <r>
      <rPr>
        <vertAlign val="superscript"/>
        <sz val="11"/>
        <color theme="1"/>
        <rFont val="Calibri"/>
        <family val="2"/>
        <scheme val="minor"/>
      </rPr>
      <t>6</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</si>
  <si>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</si>
  <si>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</si>
  <si>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</si>
  <si>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D</t>
  </si>
  <si>
    <t>Reported Participation Number YTD</t>
  </si>
  <si>
    <r>
      <t>Reported Incentive Costs YTD ($000)</t>
    </r>
    <r>
      <rPr>
        <vertAlign val="superscript"/>
        <sz val="10"/>
        <color rgb="FFFFFFFF"/>
        <rFont val="Calibri"/>
        <family val="2"/>
        <scheme val="minor"/>
      </rPr>
      <t>3</t>
    </r>
  </si>
  <si>
    <t>Reported Retail Energy Savings YTD (MWh)</t>
  </si>
  <si>
    <t>LMI</t>
  </si>
  <si>
    <t>Non-LMI or Unverified</t>
  </si>
  <si>
    <r>
      <t>Home Performance with Energy Star</t>
    </r>
    <r>
      <rPr>
        <vertAlign val="superscript"/>
        <sz val="10"/>
        <rFont val="Calibri"/>
        <family val="2"/>
        <scheme val="minor"/>
      </rPr>
      <t>1</t>
    </r>
    <r>
      <rPr>
        <sz val="10"/>
        <color rgb="FFFF0000"/>
        <rFont val="Calibri"/>
        <family val="2"/>
        <scheme val="minor"/>
      </rPr>
      <t xml:space="preserve"> </t>
    </r>
  </si>
  <si>
    <t>Behavioral - Home Energy Reports</t>
  </si>
  <si>
    <r>
      <t>Sub Program or Offering</t>
    </r>
    <r>
      <rPr>
        <b/>
        <vertAlign val="superscript"/>
        <sz val="10"/>
        <color theme="1"/>
        <rFont val="Calibri"/>
        <family val="2"/>
        <scheme val="minor"/>
      </rPr>
      <t>1</t>
    </r>
  </si>
  <si>
    <t>Multi-Family</t>
  </si>
  <si>
    <t>HPwES</t>
  </si>
  <si>
    <t>Direct Installation/MF QHEC</t>
  </si>
  <si>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</si>
  <si>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</si>
  <si>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</si>
  <si>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t>Appendix D - Energy Efficiency and PDR Savings Summary - Business Class</t>
  </si>
  <si>
    <t>Reported Incentive Costs YTD ($000)</t>
  </si>
  <si>
    <t>Small Commercial</t>
  </si>
  <si>
    <t>Large Commercial</t>
  </si>
  <si>
    <t>Wholesale savings for table1:</t>
  </si>
  <si>
    <t>Energy Management</t>
  </si>
  <si>
    <t>Engineered Solutions</t>
  </si>
  <si>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</si>
  <si>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</si>
  <si>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</si>
  <si>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</si>
  <si>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</si>
  <si>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</si>
  <si>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</si>
  <si>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Primary Metrics - 2020/21  TRM</t>
  </si>
  <si>
    <t>Secondary Metrics - 2022 TRM</t>
  </si>
  <si>
    <t>Annual Savings</t>
  </si>
  <si>
    <t>Lifetime Savings</t>
  </si>
  <si>
    <t>Figure A-1 - Program Year [2022] Portfolio-Level Annual Energy Savings – Primary vs. Seondary Metrics</t>
  </si>
  <si>
    <t>Reported Totals for Utility Administered Programs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</si>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</sst>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8" formatCode="_(* #,##0.0000_);_(* \(#,##0.0000\);_(* &quot;-&quot;??_);_(@_)"/>
    <numFmt numFmtId="169" formatCode="_(* #,##0.000_);_(* \(#,##0.000\);_(* &quot;-&quot;??_);_(@_)"/>
    <numFmt numFmtId="170" formatCode="0.0"/>
  </numFmts>
  <fonts count="4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sz val="14"/>
      <color theme="1"/>
      <name val="Calibri"/>
      <family val="2"/>
      <scheme val="minor"/>
    </font>
    <font>
      <vertAlign val="superscript"/>
      <sz val="10"/>
      <color rgb="FFFFFFFF"/>
      <name val="Calibri"/>
      <family val="2"/>
      <scheme val="minor"/>
    </font>
    <font>
      <sz val="11"/>
      <color rgb="FFFF0000"/>
      <name val="Calibri"/>
      <family val="2"/>
    </font>
    <font>
      <b/>
      <sz val="11"/>
      <color rgb="FFFF0000"/>
      <name val="Calibri"/>
      <family val="2"/>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0.34998626667073579"/>
        <bgColor indexed="64"/>
      </patternFill>
    </fill>
  </fills>
  <borders count="7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3" fillId="0" borderId="0"/>
    <xf numFmtId="0" fontId="26" fillId="0" borderId="0"/>
  </cellStyleXfs>
  <cellXfs count="666">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6" fontId="0" fillId="9" borderId="13" xfId="1" applyNumberFormat="1" applyFont="1" applyFill="1" applyBorder="1"/>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0" borderId="28" xfId="3" applyFont="1" applyBorder="1" applyAlignment="1">
      <alignment horizontal="right" vertical="center"/>
    </xf>
    <xf numFmtId="9" fontId="0" fillId="8" borderId="35" xfId="3" applyFont="1" applyFill="1" applyBorder="1" applyAlignment="1">
      <alignment horizontal="right" vertical="center"/>
    </xf>
    <xf numFmtId="9" fontId="0" fillId="0" borderId="18" xfId="3" applyFont="1" applyFill="1" applyBorder="1" applyAlignment="1">
      <alignment horizontal="right"/>
    </xf>
    <xf numFmtId="9" fontId="0" fillId="8" borderId="13" xfId="3" applyFont="1" applyFill="1" applyBorder="1" applyAlignment="1">
      <alignment horizontal="right"/>
    </xf>
    <xf numFmtId="43" fontId="3" fillId="3" borderId="13" xfId="1" applyFont="1" applyFill="1" applyBorder="1"/>
    <xf numFmtId="164" fontId="0" fillId="10" borderId="8" xfId="1" applyNumberFormat="1" applyFont="1" applyFill="1" applyBorder="1" applyAlignment="1">
      <alignment horizontal="right"/>
    </xf>
    <xf numFmtId="166" fontId="0" fillId="10" borderId="8" xfId="1" applyNumberFormat="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4" fontId="14" fillId="0" borderId="7" xfId="1" applyNumberFormat="1" applyFont="1" applyBorder="1" applyAlignment="1">
      <alignment horizontal="righ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43" fontId="14" fillId="9" borderId="28" xfId="1" applyFont="1" applyFill="1" applyBorder="1" applyAlignment="1">
      <alignment vertical="center"/>
    </xf>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164" fontId="14" fillId="0" borderId="19" xfId="1" applyNumberFormat="1" applyFont="1" applyBorder="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165" fontId="14" fillId="0" borderId="19" xfId="2"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5" fontId="14" fillId="0" borderId="10" xfId="2" applyNumberFormat="1" applyFont="1" applyBorder="1" applyAlignment="1">
      <alignment vertical="center"/>
    </xf>
    <xf numFmtId="165" fontId="14" fillId="0" borderId="11" xfId="2"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4" fontId="14" fillId="0" borderId="7" xfId="1" applyNumberFormat="1" applyFont="1" applyFill="1" applyBorder="1" applyAlignment="1">
      <alignment vertical="center"/>
    </xf>
    <xf numFmtId="165" fontId="14" fillId="0" borderId="6" xfId="2" applyNumberFormat="1" applyFont="1" applyFill="1" applyBorder="1" applyAlignment="1">
      <alignment vertical="center"/>
    </xf>
    <xf numFmtId="165" fontId="14" fillId="0" borderId="7"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165" fontId="14" fillId="2" borderId="6" xfId="2" applyNumberFormat="1" applyFont="1" applyFill="1" applyBorder="1" applyAlignment="1">
      <alignment vertical="center" wrapText="1"/>
    </xf>
    <xf numFmtId="165" fontId="14" fillId="2" borderId="7" xfId="2"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3" xfId="1" applyNumberFormat="1" applyFont="1" applyBorder="1" applyAlignment="1">
      <alignment vertical="center"/>
    </xf>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164" fontId="14" fillId="9" borderId="38" xfId="1" applyNumberFormat="1" applyFont="1" applyFill="1" applyBorder="1" applyAlignment="1">
      <alignment vertical="center"/>
    </xf>
    <xf numFmtId="0" fontId="14" fillId="9" borderId="47" xfId="0" applyFont="1" applyFill="1" applyBorder="1"/>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164" fontId="15" fillId="3" borderId="12" xfId="1" applyNumberFormat="1" applyFont="1" applyFill="1" applyBorder="1"/>
    <xf numFmtId="164" fontId="14" fillId="0" borderId="53" xfId="1" applyNumberFormat="1" applyFont="1" applyBorder="1" applyAlignment="1">
      <alignment vertical="center"/>
    </xf>
    <xf numFmtId="164" fontId="14" fillId="0" borderId="17"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9" fontId="14" fillId="0" borderId="0" xfId="1" applyNumberFormat="1" applyFont="1" applyFill="1" applyBorder="1"/>
    <xf numFmtId="168" fontId="14" fillId="0" borderId="0" xfId="1" applyNumberFormat="1" applyFont="1" applyFill="1" applyBorder="1"/>
    <xf numFmtId="164" fontId="14" fillId="9" borderId="10" xfId="1" applyNumberFormat="1" applyFont="1" applyFill="1" applyBorder="1" applyAlignment="1">
      <alignment vertical="center"/>
    </xf>
    <xf numFmtId="164" fontId="14" fillId="0" borderId="0" xfId="1" applyNumberFormat="1" applyFont="1" applyFill="1" applyBorder="1" applyAlignment="1"/>
    <xf numFmtId="0" fontId="14" fillId="0" borderId="0" xfId="0" applyFont="1" applyAlignment="1">
      <alignment vertical="center"/>
    </xf>
    <xf numFmtId="164" fontId="14" fillId="0" borderId="20" xfId="1" applyNumberFormat="1" applyFont="1" applyFill="1" applyBorder="1" applyAlignment="1">
      <alignment vertical="center"/>
    </xf>
    <xf numFmtId="165" fontId="14" fillId="0" borderId="23" xfId="2" applyNumberFormat="1" applyFont="1" applyBorder="1" applyAlignment="1">
      <alignment vertical="center"/>
    </xf>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1" borderId="18" xfId="0" applyFill="1" applyBorder="1" applyAlignment="1">
      <alignment wrapText="1"/>
    </xf>
    <xf numFmtId="9" fontId="0" fillId="0" borderId="18" xfId="3" applyFont="1" applyBorder="1"/>
    <xf numFmtId="9" fontId="0" fillId="11" borderId="18" xfId="3" applyFont="1" applyFill="1" applyBorder="1"/>
    <xf numFmtId="164" fontId="0" fillId="11"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12" borderId="0" xfId="0" applyFill="1"/>
    <xf numFmtId="0" fontId="0" fillId="12" borderId="53" xfId="0" applyFill="1" applyBorder="1"/>
    <xf numFmtId="0" fontId="0" fillId="12" borderId="39" xfId="0" applyFill="1" applyBorder="1"/>
    <xf numFmtId="0" fontId="0" fillId="0" borderId="53" xfId="0" applyBorder="1"/>
    <xf numFmtId="0" fontId="0" fillId="0" borderId="39" xfId="0" applyBorder="1"/>
    <xf numFmtId="0" fontId="3" fillId="0" borderId="29" xfId="0" applyFont="1" applyBorder="1"/>
    <xf numFmtId="0" fontId="0" fillId="0" borderId="66" xfId="0" applyBorder="1"/>
    <xf numFmtId="0" fontId="3" fillId="0" borderId="39" xfId="0" applyFont="1" applyBorder="1"/>
    <xf numFmtId="0" fontId="3" fillId="0" borderId="0" xfId="0" applyFont="1"/>
    <xf numFmtId="0" fontId="3" fillId="0" borderId="56" xfId="0" applyFont="1" applyBorder="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0" fontId="24" fillId="5" borderId="0" xfId="6" applyFont="1" applyFill="1"/>
    <xf numFmtId="164" fontId="0" fillId="0" borderId="18" xfId="0" applyNumberFormat="1" applyBorder="1"/>
    <xf numFmtId="0" fontId="27" fillId="0" borderId="0" xfId="7" applyFont="1"/>
    <xf numFmtId="0" fontId="26" fillId="0" borderId="0" xfId="7"/>
    <xf numFmtId="0" fontId="26" fillId="0" borderId="18" xfId="7" applyBorder="1"/>
    <xf numFmtId="10" fontId="0" fillId="0" borderId="0" xfId="3" applyNumberFormat="1" applyFont="1" applyFill="1" applyBorder="1" applyAlignment="1">
      <alignment horizontal="center" vertical="center"/>
    </xf>
    <xf numFmtId="0" fontId="25" fillId="0" borderId="0" xfId="0" applyFont="1"/>
    <xf numFmtId="0" fontId="28" fillId="0" borderId="0" xfId="7" applyFont="1" applyBorder="1" applyAlignment="1">
      <alignment horizontal="center" vertical="center"/>
    </xf>
    <xf numFmtId="0" fontId="26" fillId="0" borderId="0" xfId="7" applyBorder="1"/>
    <xf numFmtId="0" fontId="28" fillId="0" borderId="0" xfId="7" applyFont="1" applyBorder="1" applyAlignment="1">
      <alignment vertical="center"/>
    </xf>
    <xf numFmtId="0" fontId="28" fillId="0" borderId="25" xfId="7" applyFont="1" applyBorder="1" applyAlignment="1">
      <alignment vertical="center"/>
    </xf>
    <xf numFmtId="0" fontId="28" fillId="0" borderId="25" xfId="7" applyFont="1" applyBorder="1" applyAlignment="1">
      <alignment horizontal="center" vertical="center"/>
    </xf>
    <xf numFmtId="0" fontId="0" fillId="0" borderId="55" xfId="0" applyBorder="1"/>
    <xf numFmtId="0" fontId="0" fillId="0" borderId="1" xfId="0" applyBorder="1"/>
    <xf numFmtId="0" fontId="3" fillId="12" borderId="53" xfId="0" applyFont="1" applyFill="1" applyBorder="1"/>
    <xf numFmtId="0" fontId="0" fillId="0" borderId="52" xfId="0" applyBorder="1"/>
    <xf numFmtId="0" fontId="26" fillId="0" borderId="0" xfId="7" applyAlignment="1">
      <alignment vertical="top"/>
    </xf>
    <xf numFmtId="0" fontId="0" fillId="0" borderId="0" xfId="0" applyFill="1"/>
    <xf numFmtId="0" fontId="34" fillId="0" borderId="18" xfId="0" applyFont="1" applyBorder="1" applyAlignment="1">
      <alignment wrapText="1"/>
    </xf>
    <xf numFmtId="170" fontId="34" fillId="0" borderId="18" xfId="2" applyNumberFormat="1" applyFont="1" applyBorder="1" applyAlignment="1">
      <alignment horizontal="center" vertical="center"/>
    </xf>
    <xf numFmtId="170" fontId="34" fillId="0" borderId="18" xfId="3" applyNumberFormat="1" applyFont="1" applyBorder="1" applyAlignment="1">
      <alignment horizontal="center" vertical="center"/>
    </xf>
    <xf numFmtId="170" fontId="34" fillId="0" borderId="18" xfId="2" applyNumberFormat="1" applyFont="1" applyFill="1" applyBorder="1" applyAlignment="1">
      <alignment horizontal="center" vertical="center"/>
    </xf>
    <xf numFmtId="170" fontId="34" fillId="0" borderId="18" xfId="3" applyNumberFormat="1" applyFont="1" applyFill="1" applyBorder="1" applyAlignment="1">
      <alignment horizontal="center" vertical="center"/>
    </xf>
    <xf numFmtId="0" fontId="32" fillId="0" borderId="0" xfId="0" applyFont="1" applyAlignment="1">
      <alignmen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2" fillId="0" borderId="0" xfId="0" applyFont="1"/>
    <xf numFmtId="164" fontId="1" fillId="0" borderId="18" xfId="1" applyNumberFormat="1" applyFont="1" applyFill="1" applyBorder="1"/>
    <xf numFmtId="37" fontId="26" fillId="0" borderId="18" xfId="7" applyNumberFormat="1" applyBorder="1" applyAlignment="1">
      <alignment horizontal="center" vertical="center"/>
    </xf>
    <xf numFmtId="37" fontId="28"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2" fontId="0" fillId="5" borderId="0" xfId="3" applyNumberFormat="1" applyFont="1" applyFill="1"/>
    <xf numFmtId="0" fontId="5" fillId="0" borderId="0" xfId="0" applyFont="1" applyFill="1"/>
    <xf numFmtId="165" fontId="14" fillId="0" borderId="20" xfId="2" applyNumberFormat="1" applyFont="1" applyFill="1" applyBorder="1" applyAlignment="1">
      <alignment vertical="center"/>
    </xf>
    <xf numFmtId="165" fontId="14" fillId="0" borderId="29" xfId="2" applyNumberFormat="1" applyFont="1" applyFill="1" applyBorder="1" applyAlignment="1">
      <alignment vertical="center"/>
    </xf>
    <xf numFmtId="165" fontId="14" fillId="0" borderId="20" xfId="2" applyNumberFormat="1" applyFont="1" applyFill="1" applyBorder="1" applyAlignment="1">
      <alignment horizontal="right" vertical="center"/>
    </xf>
    <xf numFmtId="165" fontId="14" fillId="0" borderId="27" xfId="2" applyNumberFormat="1" applyFont="1" applyBorder="1" applyAlignment="1">
      <alignment vertical="center"/>
    </xf>
    <xf numFmtId="165" fontId="14" fillId="0" borderId="6" xfId="2" applyNumberFormat="1" applyFont="1" applyBorder="1" applyAlignment="1">
      <alignment vertical="center"/>
    </xf>
    <xf numFmtId="165" fontId="14" fillId="0" borderId="19" xfId="2" applyNumberFormat="1" applyFont="1" applyBorder="1" applyAlignment="1">
      <alignment horizontal="center" vertical="center"/>
    </xf>
    <xf numFmtId="165" fontId="14" fillId="9" borderId="52" xfId="2" applyNumberFormat="1" applyFont="1" applyFill="1" applyBorder="1" applyAlignment="1">
      <alignment vertical="center"/>
    </xf>
    <xf numFmtId="165" fontId="14" fillId="9" borderId="38" xfId="2" applyNumberFormat="1" applyFont="1" applyFill="1" applyBorder="1" applyAlignment="1">
      <alignment vertical="center"/>
    </xf>
    <xf numFmtId="165" fontId="14" fillId="2" borderId="6" xfId="0" applyNumberFormat="1" applyFont="1" applyFill="1" applyBorder="1" applyAlignment="1">
      <alignment vertical="center" wrapText="1"/>
    </xf>
    <xf numFmtId="165" fontId="14" fillId="2" borderId="7" xfId="0" applyNumberFormat="1" applyFont="1" applyFill="1" applyBorder="1" applyAlignment="1">
      <alignment vertical="center" wrapText="1"/>
    </xf>
    <xf numFmtId="165" fontId="15" fillId="3" borderId="23" xfId="0" applyNumberFormat="1" applyFont="1" applyFill="1" applyBorder="1"/>
    <xf numFmtId="165" fontId="15" fillId="3" borderId="26" xfId="0" applyNumberFormat="1" applyFont="1" applyFill="1" applyBorder="1"/>
    <xf numFmtId="165" fontId="15" fillId="3" borderId="10" xfId="2" applyNumberFormat="1" applyFont="1" applyFill="1" applyBorder="1"/>
    <xf numFmtId="165" fontId="15" fillId="3" borderId="11" xfId="2" applyNumberFormat="1" applyFont="1" applyFill="1" applyBorder="1"/>
    <xf numFmtId="165" fontId="0" fillId="10" borderId="25" xfId="1" applyNumberFormat="1" applyFont="1" applyFill="1" applyBorder="1" applyAlignment="1">
      <alignment vertical="center"/>
    </xf>
    <xf numFmtId="165" fontId="0" fillId="10" borderId="18" xfId="1" applyNumberFormat="1" applyFont="1" applyFill="1" applyBorder="1" applyAlignment="1">
      <alignment vertical="center"/>
    </xf>
    <xf numFmtId="165" fontId="14" fillId="0" borderId="21" xfId="2" applyNumberFormat="1" applyFont="1" applyBorder="1" applyAlignment="1">
      <alignment vertical="center"/>
    </xf>
    <xf numFmtId="165" fontId="14" fillId="0" borderId="21" xfId="2" applyNumberFormat="1" applyFont="1" applyFill="1" applyBorder="1" applyAlignment="1">
      <alignment horizontal="center" vertical="center"/>
    </xf>
    <xf numFmtId="165" fontId="14" fillId="0" borderId="41" xfId="2" applyNumberFormat="1" applyFont="1" applyBorder="1" applyAlignment="1">
      <alignment vertical="center"/>
    </xf>
    <xf numFmtId="165" fontId="15" fillId="4" borderId="21" xfId="2" applyNumberFormat="1" applyFont="1" applyFill="1" applyBorder="1" applyAlignment="1">
      <alignment vertical="center"/>
    </xf>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applyFill="1"/>
    <xf numFmtId="164" fontId="0" fillId="0" borderId="26" xfId="1" applyNumberFormat="1" applyFont="1" applyFill="1" applyBorder="1"/>
    <xf numFmtId="164" fontId="0" fillId="8" borderId="11" xfId="1" applyNumberFormat="1" applyFont="1" applyFill="1" applyBorder="1"/>
    <xf numFmtId="10" fontId="0" fillId="0" borderId="26" xfId="1" applyNumberFormat="1" applyFont="1" applyFill="1" applyBorder="1" applyAlignment="1">
      <alignment horizontal="right" vertical="center"/>
    </xf>
    <xf numFmtId="10" fontId="0" fillId="0" borderId="29" xfId="1" applyNumberFormat="1" applyFont="1" applyFill="1" applyBorder="1" applyAlignment="1">
      <alignment horizontal="right" vertical="center"/>
    </xf>
    <xf numFmtId="10" fontId="0" fillId="0" borderId="15" xfId="1" applyNumberFormat="1" applyFont="1" applyFill="1" applyBorder="1" applyAlignment="1">
      <alignment horizontal="right" vertical="center"/>
    </xf>
    <xf numFmtId="164" fontId="0" fillId="10" borderId="7" xfId="1" applyNumberFormat="1" applyFont="1" applyFill="1" applyBorder="1"/>
    <xf numFmtId="164" fontId="0" fillId="8" borderId="11" xfId="1" applyNumberFormat="1" applyFont="1" applyFill="1" applyBorder="1" applyAlignment="1">
      <alignment vertical="center"/>
    </xf>
    <xf numFmtId="10" fontId="0" fillId="10" borderId="7" xfId="3" applyNumberFormat="1" applyFont="1" applyFill="1" applyBorder="1" applyAlignment="1">
      <alignment horizontal="right" vertical="center"/>
    </xf>
    <xf numFmtId="10" fontId="3" fillId="9" borderId="38" xfId="3" applyNumberFormat="1" applyFont="1" applyFill="1" applyBorder="1" applyAlignment="1">
      <alignment horizontal="right"/>
    </xf>
    <xf numFmtId="0" fontId="38" fillId="0" borderId="0" xfId="0" applyFont="1" applyFill="1"/>
    <xf numFmtId="165" fontId="0" fillId="8" borderId="13" xfId="2" applyNumberFormat="1" applyFont="1" applyFill="1" applyBorder="1" applyAlignment="1">
      <alignment vertical="center"/>
    </xf>
    <xf numFmtId="0" fontId="14" fillId="0" borderId="0" xfId="0" applyFont="1" applyFill="1"/>
    <xf numFmtId="165" fontId="14" fillId="0" borderId="19" xfId="2" applyNumberFormat="1" applyFont="1" applyFill="1" applyBorder="1" applyAlignment="1">
      <alignment vertical="center"/>
    </xf>
    <xf numFmtId="165" fontId="14" fillId="0" borderId="16" xfId="2" applyNumberFormat="1" applyFont="1" applyFill="1" applyBorder="1" applyAlignment="1">
      <alignment vertical="center"/>
    </xf>
    <xf numFmtId="165" fontId="14" fillId="0" borderId="39" xfId="2" applyNumberFormat="1" applyFont="1" applyFill="1" applyBorder="1" applyAlignment="1">
      <alignment vertical="center"/>
    </xf>
    <xf numFmtId="165" fontId="14" fillId="0" borderId="64" xfId="2" applyNumberFormat="1" applyFont="1" applyFill="1" applyBorder="1" applyAlignment="1">
      <alignment vertical="center"/>
    </xf>
    <xf numFmtId="165" fontId="14" fillId="0" borderId="11" xfId="2" applyNumberFormat="1" applyFont="1" applyFill="1" applyBorder="1" applyAlignment="1">
      <alignment vertical="center"/>
    </xf>
    <xf numFmtId="165" fontId="14" fillId="0" borderId="55" xfId="2" applyNumberFormat="1" applyFont="1" applyFill="1" applyBorder="1" applyAlignment="1">
      <alignment horizontal="center" vertical="center"/>
    </xf>
    <xf numFmtId="165" fontId="14" fillId="0" borderId="57" xfId="2" applyNumberFormat="1" applyFont="1" applyFill="1" applyBorder="1" applyAlignment="1">
      <alignment vertical="center"/>
    </xf>
    <xf numFmtId="165" fontId="14" fillId="0" borderId="11" xfId="2" applyNumberFormat="1" applyFont="1" applyFill="1" applyBorder="1" applyAlignment="1">
      <alignment horizontal="center" vertical="center"/>
    </xf>
    <xf numFmtId="165" fontId="14" fillId="0" borderId="20" xfId="2" applyNumberFormat="1" applyFont="1" applyFill="1" applyBorder="1" applyAlignment="1">
      <alignment horizontal="center" vertical="center"/>
    </xf>
    <xf numFmtId="165" fontId="14" fillId="0" borderId="19" xfId="2" applyNumberFormat="1" applyFont="1" applyFill="1" applyBorder="1" applyAlignment="1">
      <alignment horizontal="center" vertical="center"/>
    </xf>
    <xf numFmtId="165" fontId="14" fillId="11" borderId="64" xfId="2" applyNumberFormat="1" applyFont="1" applyFill="1" applyBorder="1" applyAlignment="1">
      <alignment vertical="center"/>
    </xf>
    <xf numFmtId="165" fontId="14" fillId="11" borderId="11" xfId="2" applyNumberFormat="1" applyFont="1" applyFill="1" applyBorder="1" applyAlignment="1">
      <alignment vertical="center"/>
    </xf>
    <xf numFmtId="165" fontId="14" fillId="11" borderId="52" xfId="2" applyNumberFormat="1" applyFont="1" applyFill="1" applyBorder="1" applyAlignment="1">
      <alignment vertical="center"/>
    </xf>
    <xf numFmtId="165" fontId="14" fillId="11" borderId="38" xfId="2" applyNumberFormat="1" applyFont="1" applyFill="1" applyBorder="1" applyAlignment="1">
      <alignment vertical="center"/>
    </xf>
    <xf numFmtId="165" fontId="15" fillId="4" borderId="23" xfId="0" applyNumberFormat="1" applyFont="1" applyFill="1" applyBorder="1"/>
    <xf numFmtId="165" fontId="15" fillId="4" borderId="26" xfId="0" applyNumberFormat="1" applyFont="1" applyFill="1" applyBorder="1"/>
    <xf numFmtId="165" fontId="0" fillId="0" borderId="6" xfId="2" applyNumberFormat="1" applyFont="1" applyFill="1" applyBorder="1" applyAlignment="1">
      <alignment vertical="center"/>
    </xf>
    <xf numFmtId="165" fontId="0" fillId="0" borderId="20" xfId="2"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8" xfId="2" applyNumberFormat="1" applyFont="1" applyFill="1" applyBorder="1" applyAlignment="1">
      <alignment vertical="center"/>
    </xf>
    <xf numFmtId="165" fontId="0" fillId="0" borderId="55" xfId="2" applyNumberFormat="1" applyFont="1" applyFill="1" applyBorder="1" applyAlignment="1">
      <alignment vertical="center"/>
    </xf>
    <xf numFmtId="165" fontId="0" fillId="0" borderId="48" xfId="2" applyNumberFormat="1" applyFont="1" applyFill="1" applyBorder="1" applyAlignment="1">
      <alignment vertical="center"/>
    </xf>
    <xf numFmtId="165" fontId="0" fillId="0" borderId="27" xfId="2" applyNumberFormat="1" applyFont="1" applyFill="1" applyBorder="1" applyAlignment="1">
      <alignment vertical="center"/>
    </xf>
    <xf numFmtId="165" fontId="0" fillId="0" borderId="64" xfId="2" applyNumberFormat="1" applyFont="1" applyFill="1" applyBorder="1" applyAlignment="1">
      <alignment vertical="center"/>
    </xf>
    <xf numFmtId="165" fontId="0" fillId="0" borderId="13" xfId="2" applyNumberFormat="1" applyFont="1" applyFill="1" applyBorder="1" applyAlignment="1">
      <alignment vertical="center"/>
    </xf>
    <xf numFmtId="165" fontId="0" fillId="0" borderId="10" xfId="2" applyNumberFormat="1" applyFont="1" applyFill="1" applyBorder="1" applyAlignment="1">
      <alignment vertical="center"/>
    </xf>
    <xf numFmtId="165" fontId="0" fillId="0" borderId="20" xfId="2" applyNumberFormat="1" applyFont="1" applyFill="1" applyBorder="1"/>
    <xf numFmtId="165" fontId="0" fillId="0" borderId="18" xfId="2" applyNumberFormat="1" applyFont="1" applyFill="1" applyBorder="1"/>
    <xf numFmtId="165" fontId="3" fillId="0" borderId="34" xfId="2" applyNumberFormat="1" applyFont="1" applyFill="1" applyBorder="1" applyAlignment="1"/>
    <xf numFmtId="165" fontId="3" fillId="0" borderId="37" xfId="2" applyNumberFormat="1" applyFont="1" applyFill="1" applyBorder="1" applyAlignment="1"/>
    <xf numFmtId="165" fontId="0" fillId="11" borderId="10" xfId="2" applyNumberFormat="1" applyFont="1" applyFill="1" applyBorder="1" applyAlignment="1">
      <alignment vertical="center"/>
    </xf>
    <xf numFmtId="165" fontId="0" fillId="11" borderId="13" xfId="2" applyNumberFormat="1" applyFont="1" applyFill="1" applyBorder="1" applyAlignment="1">
      <alignment vertical="center"/>
    </xf>
    <xf numFmtId="165" fontId="0" fillId="11" borderId="10" xfId="1" applyNumberFormat="1" applyFont="1" applyFill="1" applyBorder="1" applyAlignment="1">
      <alignment vertical="center"/>
    </xf>
    <xf numFmtId="165" fontId="0" fillId="11" borderId="13" xfId="1" applyNumberFormat="1" applyFont="1" applyFill="1" applyBorder="1" applyAlignment="1">
      <alignment vertical="center"/>
    </xf>
    <xf numFmtId="165" fontId="3" fillId="4" borderId="52" xfId="2" applyNumberFormat="1" applyFont="1" applyFill="1" applyBorder="1"/>
    <xf numFmtId="165" fontId="3" fillId="4" borderId="37" xfId="2" applyNumberFormat="1" applyFont="1" applyFill="1" applyBorder="1"/>
    <xf numFmtId="165" fontId="0" fillId="2" borderId="4" xfId="2" applyNumberFormat="1" applyFont="1" applyFill="1" applyBorder="1" applyAlignment="1">
      <alignment vertical="center" wrapText="1"/>
    </xf>
    <xf numFmtId="165" fontId="3" fillId="4" borderId="44" xfId="2" applyNumberFormat="1" applyFont="1" applyFill="1" applyBorder="1"/>
    <xf numFmtId="165" fontId="3" fillId="4" borderId="25" xfId="2" applyNumberFormat="1" applyFont="1" applyFill="1" applyBorder="1"/>
    <xf numFmtId="165" fontId="3" fillId="4" borderId="34" xfId="2" applyNumberFormat="1" applyFont="1" applyFill="1" applyBorder="1"/>
    <xf numFmtId="165" fontId="0" fillId="13" borderId="8" xfId="2" applyNumberFormat="1" applyFont="1" applyFill="1" applyBorder="1" applyAlignment="1">
      <alignment vertical="center"/>
    </xf>
    <xf numFmtId="165" fontId="0" fillId="13" borderId="18" xfId="2" applyNumberFormat="1" applyFont="1" applyFill="1" applyBorder="1" applyAlignment="1">
      <alignment vertical="center"/>
    </xf>
    <xf numFmtId="165" fontId="0" fillId="8" borderId="10" xfId="2" applyNumberFormat="1" applyFont="1" applyFill="1" applyBorder="1" applyAlignment="1">
      <alignment vertical="center"/>
    </xf>
    <xf numFmtId="165" fontId="3" fillId="4" borderId="23" xfId="2" applyNumberFormat="1" applyFont="1" applyFill="1" applyBorder="1"/>
    <xf numFmtId="165" fontId="3" fillId="4" borderId="10" xfId="2" applyNumberFormat="1" applyFont="1" applyFill="1" applyBorder="1"/>
    <xf numFmtId="165" fontId="3" fillId="4" borderId="13" xfId="2" applyNumberFormat="1" applyFont="1" applyFill="1" applyBorder="1"/>
    <xf numFmtId="165" fontId="0" fillId="2" borderId="58" xfId="2" applyNumberFormat="1" applyFont="1" applyFill="1" applyBorder="1" applyAlignment="1">
      <alignment vertical="center" wrapText="1"/>
    </xf>
    <xf numFmtId="165" fontId="0" fillId="13" borderId="25" xfId="1" applyNumberFormat="1" applyFont="1" applyFill="1" applyBorder="1" applyAlignment="1">
      <alignment vertical="center"/>
    </xf>
    <xf numFmtId="165" fontId="0" fillId="13" borderId="18" xfId="1" applyNumberFormat="1" applyFont="1" applyFill="1" applyBorder="1" applyAlignment="1">
      <alignment vertical="center"/>
    </xf>
    <xf numFmtId="164" fontId="0" fillId="0" borderId="11" xfId="1" applyNumberFormat="1" applyFont="1" applyFill="1" applyBorder="1" applyAlignment="1">
      <alignment horizontal="right"/>
    </xf>
    <xf numFmtId="0" fontId="40" fillId="0" borderId="0" xfId="0" applyFont="1" applyBorder="1" applyAlignment="1"/>
    <xf numFmtId="0" fontId="41" fillId="0" borderId="0" xfId="0" applyFont="1" applyBorder="1" applyAlignment="1"/>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16" fillId="7" borderId="55" xfId="0" applyFont="1" applyFill="1" applyBorder="1" applyAlignment="1">
      <alignment horizontal="center" vertical="center" wrapText="1"/>
    </xf>
    <xf numFmtId="0" fontId="40" fillId="0" borderId="0" xfId="0" applyFont="1" applyBorder="1" applyAlignment="1">
      <alignment horizontal="center"/>
    </xf>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5"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21" fillId="0" borderId="40" xfId="0" applyFont="1" applyBorder="1" applyAlignment="1">
      <alignment horizontal="left"/>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0" fontId="17" fillId="7" borderId="52" xfId="1" applyNumberFormat="1" applyFont="1" applyFill="1" applyBorder="1" applyAlignment="1">
      <alignment horizontal="center" vertical="center" wrapText="1"/>
    </xf>
    <xf numFmtId="0"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0" xfId="7" applyFont="1" applyAlignment="1">
      <alignment horizontal="left" vertical="top" wrapText="1"/>
    </xf>
    <xf numFmtId="0" fontId="30" fillId="0" borderId="0" xfId="7" applyFont="1" applyAlignment="1">
      <alignment horizontal="left" vertical="center" wrapText="1"/>
    </xf>
    <xf numFmtId="0" fontId="0" fillId="0" borderId="0" xfId="0" applyAlignment="1">
      <alignment horizontal="left" vertical="top" wrapText="1"/>
    </xf>
    <xf numFmtId="0" fontId="26" fillId="0" borderId="0" xfId="7" applyAlignment="1">
      <alignment horizontal="left" wrapText="1"/>
    </xf>
    <xf numFmtId="0" fontId="28" fillId="0" borderId="18"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 8" xfId="5"/>
    <cellStyle name="Normal_Revised Exhibit 1_021810_Eberts" xfId="6"/>
    <cellStyle name="Percent" xfId="3" builtinId="5"/>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92724.214501360257</c:v>
                </c:pt>
                <c:pt idx="1">
                  <c:v>92725.260191089139</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472527.04343071522</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Normal="100" workbookViewId="0">
      <selection activeCell="G22" sqref="G22"/>
    </sheetView>
  </sheetViews>
  <sheetFormatPr defaultRowHeight="14.5"/>
  <cols>
    <col min="1" max="1" width="4.81640625" customWidth="1"/>
    <col min="2" max="2" width="19.1796875" customWidth="1"/>
    <col min="3" max="14" width="9.54296875" customWidth="1"/>
  </cols>
  <sheetData>
    <row r="1" spans="1:14">
      <c r="A1" s="445"/>
      <c r="B1" s="445"/>
      <c r="C1" s="445"/>
    </row>
    <row r="2" spans="1:14">
      <c r="A2" s="445"/>
      <c r="B2" t="s">
        <v>23</v>
      </c>
    </row>
    <row r="3" spans="1:14">
      <c r="A3" s="445"/>
      <c r="B3" s="609"/>
      <c r="C3" s="611" t="s">
        <v>24</v>
      </c>
      <c r="D3" s="611"/>
      <c r="E3" s="611"/>
      <c r="F3" s="611"/>
      <c r="G3" s="611"/>
      <c r="H3" s="611"/>
      <c r="I3" s="611" t="s">
        <v>25</v>
      </c>
      <c r="J3" s="611"/>
      <c r="K3" s="611"/>
      <c r="L3" s="611"/>
      <c r="M3" s="611"/>
      <c r="N3" s="611"/>
    </row>
    <row r="4" spans="1:14">
      <c r="A4" s="445"/>
      <c r="B4" s="610"/>
      <c r="C4" s="463" t="s">
        <v>26</v>
      </c>
      <c r="D4" s="464" t="s">
        <v>27</v>
      </c>
      <c r="E4" s="464" t="s">
        <v>28</v>
      </c>
      <c r="F4" s="465" t="s">
        <v>29</v>
      </c>
      <c r="G4" s="440" t="s">
        <v>30</v>
      </c>
      <c r="H4" s="440" t="s">
        <v>31</v>
      </c>
      <c r="I4" s="463" t="s">
        <v>26</v>
      </c>
      <c r="J4" s="464" t="s">
        <v>27</v>
      </c>
      <c r="K4" s="464" t="s">
        <v>28</v>
      </c>
      <c r="L4" s="465" t="s">
        <v>29</v>
      </c>
      <c r="M4" s="440" t="s">
        <v>30</v>
      </c>
      <c r="N4" s="440" t="s">
        <v>31</v>
      </c>
    </row>
    <row r="5" spans="1:14">
      <c r="B5" s="485" t="s">
        <v>32</v>
      </c>
      <c r="C5" s="486">
        <v>5.5</v>
      </c>
      <c r="D5" s="486">
        <v>7.8</v>
      </c>
      <c r="E5" s="486">
        <v>4.5999999999999996</v>
      </c>
      <c r="F5" s="487">
        <v>1.6</v>
      </c>
      <c r="G5" s="487">
        <v>3.8</v>
      </c>
      <c r="H5" s="487">
        <v>11.7</v>
      </c>
      <c r="I5" s="487">
        <v>12.82747759231326</v>
      </c>
      <c r="J5" s="487">
        <v>58.350766788789144</v>
      </c>
      <c r="K5" s="487">
        <v>12.534067302369426</v>
      </c>
      <c r="L5" s="487">
        <v>0.95010786318137086</v>
      </c>
      <c r="M5" s="487">
        <v>10.645764377911918</v>
      </c>
      <c r="N5" s="487">
        <v>18.464327907932809</v>
      </c>
    </row>
    <row r="6" spans="1:14">
      <c r="B6" s="485" t="s">
        <v>33</v>
      </c>
      <c r="C6" s="486">
        <v>1.6</v>
      </c>
      <c r="D6" s="486">
        <v>3.6</v>
      </c>
      <c r="E6" s="486">
        <v>0.8</v>
      </c>
      <c r="F6" s="487">
        <v>0.6</v>
      </c>
      <c r="G6" s="487">
        <v>1</v>
      </c>
      <c r="H6" s="487">
        <v>3.3</v>
      </c>
      <c r="I6" s="487">
        <v>0.67349936185029313</v>
      </c>
      <c r="J6" s="487">
        <v>67.6038727314846</v>
      </c>
      <c r="K6" s="487">
        <v>0.54017729134901205</v>
      </c>
      <c r="L6" s="487">
        <v>0.37251483766353355</v>
      </c>
      <c r="M6" s="487">
        <v>0.55317637480915993</v>
      </c>
      <c r="N6" s="487">
        <v>0.97962128741038779</v>
      </c>
    </row>
    <row r="7" spans="1:14" ht="24.5">
      <c r="B7" s="485" t="s">
        <v>15</v>
      </c>
      <c r="C7" s="486">
        <v>1.6</v>
      </c>
      <c r="D7" s="486">
        <v>0</v>
      </c>
      <c r="E7" s="486">
        <v>1.4</v>
      </c>
      <c r="F7" s="487">
        <v>0.9</v>
      </c>
      <c r="G7" s="487">
        <v>1.4</v>
      </c>
      <c r="H7" s="487">
        <v>3.6</v>
      </c>
      <c r="I7" s="487">
        <v>0.95227193113473096</v>
      </c>
      <c r="J7" s="487" t="s">
        <v>0</v>
      </c>
      <c r="K7" s="487">
        <v>0.82939697754405572</v>
      </c>
      <c r="L7" s="487">
        <v>0.41807774367934203</v>
      </c>
      <c r="M7" s="487">
        <v>0.82939697754405572</v>
      </c>
      <c r="N7" s="487">
        <v>1.4125607120845365</v>
      </c>
    </row>
    <row r="8" spans="1:14">
      <c r="B8" s="485" t="s">
        <v>17</v>
      </c>
      <c r="C8" s="486">
        <v>6.4</v>
      </c>
      <c r="D8" s="486">
        <v>9.1</v>
      </c>
      <c r="E8" s="486">
        <v>3.4</v>
      </c>
      <c r="F8" s="487">
        <v>1.4</v>
      </c>
      <c r="G8" s="487">
        <v>4.5</v>
      </c>
      <c r="H8" s="487">
        <v>13.8</v>
      </c>
      <c r="I8" s="487">
        <v>1.6448693721058778</v>
      </c>
      <c r="J8" s="487">
        <v>11.08956466868193</v>
      </c>
      <c r="K8" s="487">
        <v>1.6277587945719871</v>
      </c>
      <c r="L8" s="487">
        <v>0.86983702723954404</v>
      </c>
      <c r="M8" s="487">
        <v>1.4907935533273939</v>
      </c>
      <c r="N8" s="487">
        <v>2.2638710045986339</v>
      </c>
    </row>
    <row r="9" spans="1:14" ht="24.5">
      <c r="B9" s="485" t="s">
        <v>19</v>
      </c>
      <c r="C9" s="486">
        <v>2.8</v>
      </c>
      <c r="D9" s="486">
        <v>2.5</v>
      </c>
      <c r="E9" s="486">
        <v>4.4000000000000004</v>
      </c>
      <c r="F9" s="487">
        <v>1.7</v>
      </c>
      <c r="G9" s="487">
        <v>2</v>
      </c>
      <c r="H9" s="487">
        <v>6.2</v>
      </c>
      <c r="I9" s="487">
        <v>2.3355582038868712</v>
      </c>
      <c r="J9" s="487">
        <v>3.7357625188913497</v>
      </c>
      <c r="K9" s="487">
        <v>3.4691702688546684</v>
      </c>
      <c r="L9" s="487">
        <v>0.8348503149433838</v>
      </c>
      <c r="M9" s="487">
        <v>1.9296875130662532</v>
      </c>
      <c r="N9" s="487">
        <v>3.2136607593219444</v>
      </c>
    </row>
    <row r="10" spans="1:14">
      <c r="B10" s="485" t="s">
        <v>3</v>
      </c>
      <c r="C10" s="486">
        <v>1.9</v>
      </c>
      <c r="D10" s="486">
        <v>5.6</v>
      </c>
      <c r="E10" s="486">
        <v>1.2</v>
      </c>
      <c r="F10" s="487">
        <v>0.8</v>
      </c>
      <c r="G10" s="487">
        <v>1.3</v>
      </c>
      <c r="H10" s="487">
        <v>4.0999999999999996</v>
      </c>
      <c r="I10" s="487">
        <v>0.23173726874783265</v>
      </c>
      <c r="J10" s="487" t="s">
        <v>0</v>
      </c>
      <c r="K10" s="487">
        <v>0.20021987362263116</v>
      </c>
      <c r="L10" s="487">
        <v>0.18546082265070982</v>
      </c>
      <c r="M10" s="487">
        <v>0.20021987362263116</v>
      </c>
      <c r="N10" s="487">
        <v>0.29565212450963052</v>
      </c>
    </row>
    <row r="11" spans="1:14" ht="26">
      <c r="B11" s="485" t="s">
        <v>34</v>
      </c>
      <c r="C11" s="486">
        <v>1</v>
      </c>
      <c r="D11" s="486">
        <v>2.1</v>
      </c>
      <c r="E11" s="486">
        <v>0.9</v>
      </c>
      <c r="F11" s="487">
        <v>0.8</v>
      </c>
      <c r="G11" s="487">
        <v>0.9</v>
      </c>
      <c r="H11" s="487">
        <v>2.2999999999999998</v>
      </c>
      <c r="I11" s="487" t="s">
        <v>0</v>
      </c>
      <c r="J11" s="487" t="s">
        <v>0</v>
      </c>
      <c r="K11" s="487" t="s">
        <v>0</v>
      </c>
      <c r="L11" s="487" t="s">
        <v>0</v>
      </c>
      <c r="M11" s="487" t="s">
        <v>0</v>
      </c>
      <c r="N11" s="487" t="s">
        <v>0</v>
      </c>
    </row>
    <row r="12" spans="1:14">
      <c r="B12" s="444" t="s">
        <v>35</v>
      </c>
      <c r="C12" s="488">
        <v>3.5</v>
      </c>
      <c r="D12" s="488">
        <v>4.0999999999999996</v>
      </c>
      <c r="E12" s="488">
        <v>3.4</v>
      </c>
      <c r="F12" s="489">
        <v>1.5</v>
      </c>
      <c r="G12" s="489">
        <v>2.4</v>
      </c>
      <c r="H12" s="489">
        <v>7.6</v>
      </c>
      <c r="I12" s="487">
        <v>8.3564011063173336</v>
      </c>
      <c r="J12" s="487">
        <v>29.526993273327566</v>
      </c>
      <c r="K12" s="487">
        <v>8.6403586397122538</v>
      </c>
      <c r="L12" s="487">
        <v>0.92767827639437928</v>
      </c>
      <c r="M12" s="487">
        <v>6.9389495548183469</v>
      </c>
      <c r="N12" s="487">
        <v>11.989104470710537</v>
      </c>
    </row>
    <row r="14" spans="1:14">
      <c r="B14" s="490" t="s">
        <v>36</v>
      </c>
    </row>
    <row r="15" spans="1:14">
      <c r="B15" s="490" t="s">
        <v>37</v>
      </c>
    </row>
    <row r="16" spans="1:14">
      <c r="B16" s="490" t="s">
        <v>38</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N50"/>
  <sheetViews>
    <sheetView zoomScale="50" zoomScaleNormal="50" zoomScaleSheetLayoutView="100" workbookViewId="0">
      <selection activeCell="J62" sqref="J62"/>
    </sheetView>
  </sheetViews>
  <sheetFormatPr defaultColWidth="9.453125" defaultRowHeight="14.5"/>
  <cols>
    <col min="1" max="1" width="4.453125" style="246" customWidth="1"/>
    <col min="2" max="2" width="22.1796875" customWidth="1"/>
    <col min="3" max="3" width="43.81640625" customWidth="1"/>
    <col min="4" max="4" width="11.453125" bestFit="1" customWidth="1"/>
    <col min="5" max="5" width="13" customWidth="1"/>
    <col min="6" max="6" width="11.54296875" customWidth="1"/>
    <col min="7" max="7" width="12.54296875" customWidth="1"/>
    <col min="8" max="8" width="19.1796875" bestFit="1" customWidth="1"/>
    <col min="9" max="9" width="15.81640625" bestFit="1" customWidth="1"/>
    <col min="10" max="10" width="20" bestFit="1" customWidth="1"/>
    <col min="11" max="11" width="12.54296875" style="146" customWidth="1"/>
    <col min="12" max="13" width="13.54296875" style="1" customWidth="1"/>
    <col min="14" max="14" width="14.54296875" style="1" customWidth="1"/>
    <col min="15" max="15" width="12.453125" style="146" customWidth="1"/>
    <col min="16" max="16" width="15.453125" style="1" customWidth="1"/>
    <col min="17" max="17" width="12.54296875" style="2" customWidth="1"/>
    <col min="18" max="18" width="13.453125" style="1" customWidth="1"/>
    <col min="19" max="19" width="13.81640625" style="246" bestFit="1" customWidth="1"/>
    <col min="20" max="20" width="5.54296875" customWidth="1"/>
    <col min="21" max="21" width="12.54296875" style="3" bestFit="1" customWidth="1"/>
    <col min="22" max="23" width="16.453125" customWidth="1"/>
    <col min="24" max="25" width="15.54296875" style="1" customWidth="1"/>
    <col min="26" max="26" width="13.54296875" customWidth="1"/>
    <col min="30" max="30" width="9.453125" customWidth="1"/>
  </cols>
  <sheetData>
    <row r="1" spans="1:25" ht="23.5">
      <c r="B1" s="245" t="s">
        <v>40</v>
      </c>
      <c r="C1" s="246"/>
      <c r="D1" s="246"/>
      <c r="E1" s="246"/>
      <c r="F1" s="246"/>
      <c r="G1" s="246"/>
      <c r="H1" s="246"/>
      <c r="I1" s="246"/>
      <c r="J1" s="246"/>
      <c r="K1" s="514">
        <v>1000</v>
      </c>
      <c r="L1" s="248"/>
      <c r="M1" s="248"/>
      <c r="N1" s="248"/>
      <c r="O1" s="247"/>
      <c r="P1" s="248"/>
      <c r="Q1" s="249"/>
      <c r="R1" s="248"/>
      <c r="U1" s="601"/>
      <c r="X1" s="34"/>
      <c r="Y1" s="34"/>
    </row>
    <row r="2" spans="1:25" ht="18.5">
      <c r="A2" s="250"/>
      <c r="B2" s="250" t="s">
        <v>41</v>
      </c>
      <c r="C2" s="250"/>
      <c r="D2" s="250"/>
      <c r="E2" s="250"/>
      <c r="F2" s="250"/>
      <c r="G2" s="250"/>
      <c r="H2" s="515"/>
      <c r="I2" s="515"/>
      <c r="J2" s="548"/>
      <c r="K2" s="251"/>
      <c r="L2" s="252"/>
      <c r="M2" s="252"/>
      <c r="N2" s="248"/>
      <c r="O2" s="247"/>
      <c r="P2" s="248"/>
      <c r="Q2" s="253"/>
      <c r="R2" s="248"/>
      <c r="U2" s="601"/>
      <c r="X2" s="34"/>
      <c r="Y2" s="34"/>
    </row>
    <row r="3" spans="1:25" ht="43.4" customHeight="1" thickBot="1">
      <c r="A3" s="246" t="s">
        <v>42</v>
      </c>
      <c r="B3" s="406"/>
      <c r="C3" s="26"/>
      <c r="D3" s="619" t="s">
        <v>43</v>
      </c>
      <c r="E3" s="620"/>
      <c r="F3" s="620"/>
      <c r="G3" s="621"/>
      <c r="H3" s="622" t="s">
        <v>44</v>
      </c>
      <c r="I3" s="623"/>
      <c r="J3" s="623"/>
      <c r="K3" s="624"/>
      <c r="L3" s="612" t="s">
        <v>45</v>
      </c>
      <c r="M3" s="613"/>
      <c r="N3" s="613"/>
      <c r="O3" s="613"/>
      <c r="P3" s="613"/>
      <c r="Q3" s="613"/>
      <c r="R3" s="613"/>
      <c r="S3" s="613"/>
      <c r="T3" s="146"/>
      <c r="U3" s="601"/>
      <c r="W3" s="41"/>
      <c r="X3" s="41"/>
      <c r="Y3" s="41"/>
    </row>
    <row r="4" spans="1:25" ht="21" customHeight="1">
      <c r="B4" s="64"/>
      <c r="C4" s="28"/>
      <c r="D4" s="72" t="s">
        <v>46</v>
      </c>
      <c r="E4" s="19" t="s">
        <v>47</v>
      </c>
      <c r="F4" s="19" t="s">
        <v>48</v>
      </c>
      <c r="G4" s="20" t="s">
        <v>49</v>
      </c>
      <c r="H4" s="74" t="s">
        <v>50</v>
      </c>
      <c r="I4" s="71" t="s">
        <v>51</v>
      </c>
      <c r="J4" s="71" t="s">
        <v>52</v>
      </c>
      <c r="K4" s="147" t="s">
        <v>53</v>
      </c>
      <c r="L4" s="110" t="s">
        <v>54</v>
      </c>
      <c r="M4" s="110" t="s">
        <v>55</v>
      </c>
      <c r="N4" s="111" t="s">
        <v>56</v>
      </c>
      <c r="O4" s="159" t="s">
        <v>57</v>
      </c>
      <c r="P4" s="110" t="s">
        <v>58</v>
      </c>
      <c r="Q4" s="119" t="s">
        <v>59</v>
      </c>
      <c r="R4" s="117" t="s">
        <v>60</v>
      </c>
      <c r="S4" s="117" t="s">
        <v>61</v>
      </c>
      <c r="U4" s="601"/>
      <c r="X4" s="34"/>
      <c r="Y4" s="34"/>
    </row>
    <row r="5" spans="1:25" ht="52.5" customHeight="1" thickBot="1">
      <c r="B5" s="65"/>
      <c r="C5" s="27"/>
      <c r="D5" s="18" t="s">
        <v>62</v>
      </c>
      <c r="E5" s="73" t="s">
        <v>63</v>
      </c>
      <c r="F5" s="73" t="s">
        <v>64</v>
      </c>
      <c r="G5" s="4" t="s">
        <v>65</v>
      </c>
      <c r="H5" s="103" t="s">
        <v>66</v>
      </c>
      <c r="I5" s="102" t="s">
        <v>67</v>
      </c>
      <c r="J5" s="102" t="s">
        <v>68</v>
      </c>
      <c r="K5" s="148" t="s">
        <v>69</v>
      </c>
      <c r="L5" s="25" t="s">
        <v>70</v>
      </c>
      <c r="M5" s="25" t="s">
        <v>71</v>
      </c>
      <c r="N5" s="5" t="s">
        <v>72</v>
      </c>
      <c r="O5" s="160" t="s">
        <v>73</v>
      </c>
      <c r="P5" s="5" t="s">
        <v>74</v>
      </c>
      <c r="Q5" s="120" t="s">
        <v>75</v>
      </c>
      <c r="R5" s="120" t="s">
        <v>76</v>
      </c>
      <c r="S5" s="120" t="s">
        <v>77</v>
      </c>
      <c r="U5" s="608"/>
      <c r="X5" s="34"/>
      <c r="Y5" s="34"/>
    </row>
    <row r="6" spans="1:25" ht="16.5">
      <c r="B6" s="50" t="s">
        <v>78</v>
      </c>
      <c r="C6" s="50" t="s">
        <v>79</v>
      </c>
      <c r="D6" s="142"/>
      <c r="E6" s="143"/>
      <c r="F6" s="143"/>
      <c r="G6" s="144"/>
      <c r="H6" s="142"/>
      <c r="I6" s="143"/>
      <c r="J6" s="466"/>
      <c r="K6" s="144"/>
      <c r="L6" s="198"/>
      <c r="M6" s="143"/>
      <c r="N6" s="199"/>
      <c r="O6" s="200"/>
      <c r="P6" s="199"/>
      <c r="Q6" s="201"/>
      <c r="R6" s="201"/>
      <c r="S6" s="202"/>
      <c r="T6" s="37"/>
      <c r="U6" s="602"/>
      <c r="V6" s="37"/>
      <c r="W6" s="37"/>
      <c r="X6" s="37"/>
      <c r="Y6" s="37"/>
    </row>
    <row r="7" spans="1:25">
      <c r="B7" s="625" t="s">
        <v>80</v>
      </c>
      <c r="C7" s="604" t="s">
        <v>81</v>
      </c>
      <c r="D7" s="94">
        <v>866</v>
      </c>
      <c r="E7" s="188"/>
      <c r="F7" s="95">
        <v>1745</v>
      </c>
      <c r="G7" s="189" t="s">
        <v>2</v>
      </c>
      <c r="H7" s="567">
        <v>650.78930144999993</v>
      </c>
      <c r="I7" s="530"/>
      <c r="J7" s="569">
        <v>1318.843598227</v>
      </c>
      <c r="K7" s="189" t="s">
        <v>2</v>
      </c>
      <c r="L7" s="94">
        <v>361.97228650000147</v>
      </c>
      <c r="M7" s="188"/>
      <c r="N7" s="115">
        <v>689.18077099999539</v>
      </c>
      <c r="O7" s="197" t="s">
        <v>2</v>
      </c>
      <c r="P7" s="7">
        <v>426.04138121050005</v>
      </c>
      <c r="Q7" s="21">
        <v>0.35429974999999952</v>
      </c>
      <c r="R7" s="539">
        <v>5516.288041449995</v>
      </c>
      <c r="S7" s="539">
        <v>10462.727605000024</v>
      </c>
      <c r="T7" s="34"/>
      <c r="U7" s="601"/>
      <c r="V7" s="38"/>
      <c r="W7" s="34"/>
      <c r="X7" s="34"/>
      <c r="Y7" s="34"/>
    </row>
    <row r="8" spans="1:25">
      <c r="B8" s="626"/>
      <c r="C8" s="59" t="s">
        <v>82</v>
      </c>
      <c r="D8" s="94">
        <v>1457</v>
      </c>
      <c r="E8" s="184"/>
      <c r="F8" s="95">
        <v>3689</v>
      </c>
      <c r="G8" s="185" t="s">
        <v>2</v>
      </c>
      <c r="H8" s="568">
        <v>233.23406129599999</v>
      </c>
      <c r="I8" s="531"/>
      <c r="J8" s="570">
        <v>519.33742114299991</v>
      </c>
      <c r="K8" s="185" t="s">
        <v>2</v>
      </c>
      <c r="L8" s="75">
        <v>347.73858440000009</v>
      </c>
      <c r="M8" s="184"/>
      <c r="N8" s="7">
        <v>799.38024620000203</v>
      </c>
      <c r="O8" s="187" t="s">
        <v>2</v>
      </c>
      <c r="P8" s="7">
        <v>409.28831383880572</v>
      </c>
      <c r="Q8" s="8">
        <v>0.10920114900000234</v>
      </c>
      <c r="R8" s="63">
        <v>3608.6373088370042</v>
      </c>
      <c r="S8" s="539">
        <v>8333.0130988980509</v>
      </c>
      <c r="T8" s="34"/>
      <c r="U8" s="601"/>
      <c r="V8" s="141"/>
      <c r="W8" s="34"/>
      <c r="X8" s="34"/>
      <c r="Y8" s="34"/>
    </row>
    <row r="9" spans="1:25">
      <c r="B9" s="626"/>
      <c r="C9" s="51" t="s">
        <v>83</v>
      </c>
      <c r="D9" s="94">
        <v>2158</v>
      </c>
      <c r="E9" s="184"/>
      <c r="F9" s="95">
        <v>3639</v>
      </c>
      <c r="G9" s="185" t="s">
        <v>2</v>
      </c>
      <c r="H9" s="568">
        <v>558.79756481499999</v>
      </c>
      <c r="I9" s="531"/>
      <c r="J9" s="570">
        <v>903.81846885099992</v>
      </c>
      <c r="K9" s="185" t="s">
        <v>2</v>
      </c>
      <c r="L9" s="206">
        <v>2409.9679999999998</v>
      </c>
      <c r="M9" s="184"/>
      <c r="N9" s="7">
        <v>4044.259</v>
      </c>
      <c r="O9" s="187" t="s">
        <v>2</v>
      </c>
      <c r="P9" s="7">
        <v>2836.5323359999129</v>
      </c>
      <c r="Q9" s="8">
        <v>0.66672999999996929</v>
      </c>
      <c r="R9" s="63">
        <v>11634.119000000001</v>
      </c>
      <c r="S9" s="539">
        <v>19564.669000000002</v>
      </c>
      <c r="U9" s="601"/>
      <c r="V9" s="141"/>
      <c r="W9" s="34"/>
      <c r="X9" s="34"/>
      <c r="Y9" s="34"/>
    </row>
    <row r="10" spans="1:25" ht="16.5">
      <c r="B10" s="626"/>
      <c r="C10" s="68" t="s">
        <v>84</v>
      </c>
      <c r="D10" s="94">
        <v>56596</v>
      </c>
      <c r="E10" s="184"/>
      <c r="F10" s="95">
        <v>128014</v>
      </c>
      <c r="G10" s="185" t="s">
        <v>2</v>
      </c>
      <c r="H10" s="568">
        <v>2447.9626779020005</v>
      </c>
      <c r="I10" s="531"/>
      <c r="J10" s="570">
        <v>5464.4150501670001</v>
      </c>
      <c r="K10" s="185" t="s">
        <v>2</v>
      </c>
      <c r="L10" s="75">
        <v>23980.461446710673</v>
      </c>
      <c r="M10" s="184"/>
      <c r="N10" s="7">
        <v>53641.891860654592</v>
      </c>
      <c r="O10" s="187" t="s">
        <v>2</v>
      </c>
      <c r="P10" s="7">
        <v>28225.003122773087</v>
      </c>
      <c r="Q10" s="8">
        <v>4.1298286100013009</v>
      </c>
      <c r="R10" s="63">
        <v>307369.92877653165</v>
      </c>
      <c r="S10" s="539">
        <v>689168.57486460719</v>
      </c>
      <c r="T10" s="37"/>
      <c r="U10" s="601"/>
      <c r="V10" s="141"/>
      <c r="W10" s="34"/>
      <c r="X10" s="34"/>
      <c r="Y10" s="34"/>
    </row>
    <row r="11" spans="1:25">
      <c r="B11" s="626"/>
      <c r="C11" s="68" t="s">
        <v>85</v>
      </c>
      <c r="D11" s="94">
        <v>151190</v>
      </c>
      <c r="E11" s="184"/>
      <c r="F11" s="225">
        <v>219925</v>
      </c>
      <c r="G11" s="185" t="s">
        <v>2</v>
      </c>
      <c r="H11" s="568">
        <v>918.654666152</v>
      </c>
      <c r="I11" s="531"/>
      <c r="J11" s="570">
        <v>1376.974348703</v>
      </c>
      <c r="K11" s="185" t="s">
        <v>2</v>
      </c>
      <c r="L11" s="206">
        <v>24220.38257810058</v>
      </c>
      <c r="M11" s="184"/>
      <c r="N11" s="7">
        <v>35644.566761700888</v>
      </c>
      <c r="O11" s="187" t="s">
        <v>2</v>
      </c>
      <c r="P11" s="7">
        <v>28507.390294423891</v>
      </c>
      <c r="Q11" s="8">
        <v>2.6717952889999999</v>
      </c>
      <c r="R11" s="63">
        <v>363305.75183419883</v>
      </c>
      <c r="S11" s="539">
        <v>534668.5217305196</v>
      </c>
      <c r="T11" s="34"/>
      <c r="U11" s="601"/>
      <c r="V11" s="141"/>
      <c r="W11" s="34"/>
      <c r="X11" s="34"/>
      <c r="Y11" s="34"/>
    </row>
    <row r="12" spans="1:25">
      <c r="B12" s="626"/>
      <c r="C12" s="68" t="s">
        <v>86</v>
      </c>
      <c r="D12" s="94">
        <v>7368</v>
      </c>
      <c r="E12" s="184"/>
      <c r="F12" s="95">
        <v>11940</v>
      </c>
      <c r="G12" s="185" t="s">
        <v>2</v>
      </c>
      <c r="H12" s="568">
        <v>675.92568205199996</v>
      </c>
      <c r="I12" s="531"/>
      <c r="J12" s="570">
        <v>1087.600866176</v>
      </c>
      <c r="K12" s="185" t="s">
        <v>2</v>
      </c>
      <c r="L12" s="75">
        <v>993.41590909999729</v>
      </c>
      <c r="M12" s="184"/>
      <c r="N12" s="7">
        <v>1661.6490514798604</v>
      </c>
      <c r="O12" s="187" t="s">
        <v>2</v>
      </c>
      <c r="P12" s="7">
        <v>1169.2505250107074</v>
      </c>
      <c r="Q12" s="8">
        <v>2.9019414800000094E-2</v>
      </c>
      <c r="R12" s="63">
        <v>8848.8685589999841</v>
      </c>
      <c r="S12" s="539">
        <v>14745.285354700036</v>
      </c>
      <c r="U12" s="601"/>
      <c r="V12" s="141"/>
      <c r="W12" s="34"/>
      <c r="X12" s="34"/>
      <c r="Y12" s="34"/>
    </row>
    <row r="13" spans="1:25" ht="15" thickBot="1">
      <c r="B13" s="627"/>
      <c r="C13" s="69" t="s">
        <v>87</v>
      </c>
      <c r="D13" s="77">
        <v>219635</v>
      </c>
      <c r="E13" s="78">
        <v>1129606.95</v>
      </c>
      <c r="F13" s="78">
        <v>368952</v>
      </c>
      <c r="G13" s="174">
        <v>0.32661980346349678</v>
      </c>
      <c r="H13" s="581">
        <v>5485.3639536669998</v>
      </c>
      <c r="I13" s="549">
        <v>20516.806859450051</v>
      </c>
      <c r="J13" s="582">
        <v>10670.989753267002</v>
      </c>
      <c r="K13" s="174">
        <v>0.5201096752710298</v>
      </c>
      <c r="L13" s="77">
        <v>52313.938804811252</v>
      </c>
      <c r="M13" s="78">
        <v>67352.880736254505</v>
      </c>
      <c r="N13" s="79">
        <v>96480.927691035336</v>
      </c>
      <c r="O13" s="158">
        <v>1.4324692074989731</v>
      </c>
      <c r="P13" s="79">
        <v>61573.505973256906</v>
      </c>
      <c r="Q13" s="70">
        <v>7.9608742128012722</v>
      </c>
      <c r="R13" s="540">
        <v>700283.59352001746</v>
      </c>
      <c r="S13" s="540">
        <v>1276942.7916537249</v>
      </c>
      <c r="T13" s="37"/>
      <c r="U13" s="601"/>
      <c r="V13" s="141"/>
      <c r="W13" s="34"/>
      <c r="X13" s="34"/>
      <c r="Y13" s="34"/>
    </row>
    <row r="14" spans="1:25" ht="14.5" customHeight="1">
      <c r="B14" s="628" t="s">
        <v>33</v>
      </c>
      <c r="C14" s="604" t="s">
        <v>88</v>
      </c>
      <c r="D14" s="89">
        <v>8</v>
      </c>
      <c r="E14" s="225">
        <v>1000</v>
      </c>
      <c r="F14" s="81">
        <v>27</v>
      </c>
      <c r="G14" s="541">
        <v>2.7E-2</v>
      </c>
      <c r="H14" s="571">
        <v>187.37418688100001</v>
      </c>
      <c r="I14" s="572">
        <v>6981.8805004016967</v>
      </c>
      <c r="J14" s="572">
        <v>483.13937872699995</v>
      </c>
      <c r="K14" s="150">
        <v>6.9199032939507188E-2</v>
      </c>
      <c r="L14" s="80">
        <v>26.901082000000002</v>
      </c>
      <c r="M14" s="81">
        <v>1374.5313667643195</v>
      </c>
      <c r="N14" s="82">
        <v>113.8041582</v>
      </c>
      <c r="O14" s="162">
        <v>8.2794879005124333E-2</v>
      </c>
      <c r="P14" s="7">
        <v>31.662573513999995</v>
      </c>
      <c r="Q14" s="438">
        <v>0</v>
      </c>
      <c r="R14" s="52">
        <v>476.14176736099995</v>
      </c>
      <c r="S14" s="52">
        <v>1941.4189320130004</v>
      </c>
      <c r="T14" s="34"/>
      <c r="U14" s="601"/>
      <c r="V14" s="141"/>
      <c r="W14" s="34"/>
      <c r="X14" s="34"/>
      <c r="Y14" s="34"/>
    </row>
    <row r="15" spans="1:25" ht="14.5" customHeight="1">
      <c r="B15" s="629"/>
      <c r="C15" s="43" t="s">
        <v>13</v>
      </c>
      <c r="D15" s="90">
        <v>472</v>
      </c>
      <c r="E15" s="76">
        <v>2500</v>
      </c>
      <c r="F15" s="76">
        <v>761</v>
      </c>
      <c r="G15" s="542">
        <v>0.3044</v>
      </c>
      <c r="H15" s="573">
        <v>286.74429836000002</v>
      </c>
      <c r="I15" s="570">
        <v>1861.4307763545714</v>
      </c>
      <c r="J15" s="570">
        <v>489.40616551900001</v>
      </c>
      <c r="K15" s="151">
        <v>0.26291934770599085</v>
      </c>
      <c r="L15" s="83">
        <v>444.25034959999817</v>
      </c>
      <c r="M15" s="76">
        <v>1187.5</v>
      </c>
      <c r="N15" s="84">
        <v>722.57013609999944</v>
      </c>
      <c r="O15" s="161">
        <v>0.60848011461052587</v>
      </c>
      <c r="P15" s="7">
        <v>522.88266147920103</v>
      </c>
      <c r="Q15" s="8">
        <v>5.5072314000000108E-2</v>
      </c>
      <c r="R15" s="53">
        <v>6377.6596186170309</v>
      </c>
      <c r="S15" s="53">
        <v>10441.721957782032</v>
      </c>
      <c r="U15" s="601"/>
      <c r="V15" s="141"/>
      <c r="W15" s="34"/>
      <c r="X15" s="34"/>
      <c r="Y15" s="34"/>
    </row>
    <row r="16" spans="1:25" ht="14.5" customHeight="1" thickBot="1">
      <c r="B16" s="630"/>
      <c r="C16" s="606" t="s">
        <v>14</v>
      </c>
      <c r="D16" s="190">
        <v>68</v>
      </c>
      <c r="E16" s="86">
        <v>500</v>
      </c>
      <c r="F16" s="86">
        <v>131</v>
      </c>
      <c r="G16" s="543">
        <v>0.26200000000000001</v>
      </c>
      <c r="H16" s="574">
        <v>279.56143018599994</v>
      </c>
      <c r="I16" s="575">
        <v>4384.3429005272737</v>
      </c>
      <c r="J16" s="575">
        <v>417.85896223999998</v>
      </c>
      <c r="K16" s="191">
        <v>9.5307089732818817E-2</v>
      </c>
      <c r="L16" s="192">
        <v>25.624093800000004</v>
      </c>
      <c r="M16" s="86">
        <v>625</v>
      </c>
      <c r="N16" s="193">
        <v>55.067345400000029</v>
      </c>
      <c r="O16" s="194">
        <v>8.810775264000005E-2</v>
      </c>
      <c r="P16" s="7">
        <v>30.159558402600002</v>
      </c>
      <c r="Q16" s="439">
        <v>4.1861160000000001E-3</v>
      </c>
      <c r="R16" s="195">
        <v>372.14590284900009</v>
      </c>
      <c r="S16" s="195">
        <v>795.69032542200046</v>
      </c>
      <c r="T16" s="37"/>
      <c r="U16" s="601"/>
      <c r="V16" s="141"/>
      <c r="W16" s="34"/>
      <c r="X16" s="34"/>
      <c r="Y16" s="34"/>
    </row>
    <row r="17" spans="1:40" ht="14.5" customHeight="1">
      <c r="B17" s="626" t="s">
        <v>15</v>
      </c>
      <c r="C17" s="604" t="s">
        <v>89</v>
      </c>
      <c r="D17" s="113">
        <v>0</v>
      </c>
      <c r="E17" s="188"/>
      <c r="F17" s="85">
        <v>0</v>
      </c>
      <c r="G17" s="189" t="s">
        <v>2</v>
      </c>
      <c r="H17" s="567">
        <v>0</v>
      </c>
      <c r="I17" s="598"/>
      <c r="J17" s="569">
        <v>0</v>
      </c>
      <c r="K17" s="189"/>
      <c r="L17" s="113">
        <v>0</v>
      </c>
      <c r="M17" s="188"/>
      <c r="N17" s="10">
        <v>0</v>
      </c>
      <c r="O17" s="197"/>
      <c r="P17" s="212"/>
      <c r="Q17" s="213"/>
      <c r="R17" s="544"/>
      <c r="S17" s="544"/>
      <c r="T17" s="42"/>
      <c r="U17" s="601"/>
      <c r="V17" s="141"/>
      <c r="W17" s="34"/>
      <c r="X17" s="34"/>
      <c r="Y17" s="34"/>
    </row>
    <row r="18" spans="1:40" ht="15" customHeight="1">
      <c r="B18" s="626"/>
      <c r="C18" s="605" t="s">
        <v>16</v>
      </c>
      <c r="D18" s="226">
        <v>1516</v>
      </c>
      <c r="E18" s="76">
        <v>141600</v>
      </c>
      <c r="F18" s="76">
        <v>3648</v>
      </c>
      <c r="G18" s="207">
        <v>2.5762711864406779E-2</v>
      </c>
      <c r="H18" s="573">
        <v>386.53139321099997</v>
      </c>
      <c r="I18" s="599"/>
      <c r="J18" s="570">
        <v>777.09062917900008</v>
      </c>
      <c r="K18" s="185" t="s">
        <v>2</v>
      </c>
      <c r="L18" s="90">
        <v>187.98400000000001</v>
      </c>
      <c r="M18" s="76">
        <v>14216.4</v>
      </c>
      <c r="N18" s="84">
        <v>452.35199999999998</v>
      </c>
      <c r="O18" s="209">
        <v>3.1819025913733437E-2</v>
      </c>
      <c r="P18" s="7">
        <v>221.25716800000353</v>
      </c>
      <c r="Q18" s="8">
        <v>0</v>
      </c>
      <c r="R18" s="53">
        <v>187.98400000000001</v>
      </c>
      <c r="S18" s="53">
        <v>452.35199999999998</v>
      </c>
      <c r="T18" s="34"/>
      <c r="U18" s="601"/>
      <c r="V18" s="141"/>
      <c r="W18" s="34"/>
      <c r="X18" s="34"/>
      <c r="Y18" s="34"/>
    </row>
    <row r="19" spans="1:40" ht="15" customHeight="1" thickBot="1">
      <c r="B19" s="627"/>
      <c r="C19" s="129" t="s">
        <v>90</v>
      </c>
      <c r="D19" s="77">
        <v>1516</v>
      </c>
      <c r="E19" s="78">
        <v>141600</v>
      </c>
      <c r="F19" s="78">
        <v>3648</v>
      </c>
      <c r="G19" s="208">
        <v>2.5762711864406779E-2</v>
      </c>
      <c r="H19" s="583">
        <v>386.53139321099997</v>
      </c>
      <c r="I19" s="584">
        <v>1755.6864127721499</v>
      </c>
      <c r="J19" s="584">
        <v>777.09062917900008</v>
      </c>
      <c r="K19" s="174">
        <v>0.4426135689869633</v>
      </c>
      <c r="L19" s="196">
        <v>187.98400000000001</v>
      </c>
      <c r="M19" s="78">
        <v>14216.4</v>
      </c>
      <c r="N19" s="78">
        <v>452.35199999999998</v>
      </c>
      <c r="O19" s="210">
        <v>3.1819025913733437E-2</v>
      </c>
      <c r="P19" s="78">
        <v>221.25716800000353</v>
      </c>
      <c r="Q19" s="244">
        <v>0</v>
      </c>
      <c r="R19" s="545">
        <v>187.98400000000001</v>
      </c>
      <c r="S19" s="545">
        <v>452.35199999999998</v>
      </c>
      <c r="T19" s="34"/>
      <c r="U19" s="601"/>
      <c r="V19" s="141"/>
      <c r="W19" s="34"/>
      <c r="X19" s="34"/>
      <c r="Y19" s="34"/>
    </row>
    <row r="20" spans="1:40" ht="15" thickBot="1">
      <c r="B20" s="54" t="s">
        <v>91</v>
      </c>
      <c r="C20" s="60"/>
      <c r="D20" s="87">
        <v>221699</v>
      </c>
      <c r="E20" s="91">
        <v>1275206.95</v>
      </c>
      <c r="F20" s="91">
        <v>373519</v>
      </c>
      <c r="G20" s="175">
        <v>0.2929085353557711</v>
      </c>
      <c r="H20" s="585">
        <v>6625.5752623050003</v>
      </c>
      <c r="I20" s="586">
        <v>35500.147449505748</v>
      </c>
      <c r="J20" s="586">
        <v>12838.484888932002</v>
      </c>
      <c r="K20" s="145">
        <v>0.36164595956095802</v>
      </c>
      <c r="L20" s="87">
        <v>52998.698330211242</v>
      </c>
      <c r="M20" s="91">
        <v>84756.312103018819</v>
      </c>
      <c r="N20" s="56">
        <v>97824.721330735338</v>
      </c>
      <c r="O20" s="163">
        <v>1.1541880351263072</v>
      </c>
      <c r="P20" s="56">
        <v>62379.467934652705</v>
      </c>
      <c r="Q20" s="44">
        <v>8.020132642801272</v>
      </c>
      <c r="R20" s="58">
        <v>707697.52480884455</v>
      </c>
      <c r="S20" s="58">
        <v>1290573.9748689418</v>
      </c>
      <c r="T20" s="37"/>
      <c r="U20" s="601"/>
      <c r="V20" s="141"/>
      <c r="W20" s="37"/>
      <c r="X20" s="37"/>
      <c r="Y20" s="37"/>
    </row>
    <row r="21" spans="1:40" ht="15" thickBot="1">
      <c r="B21" s="136"/>
      <c r="C21" s="139"/>
      <c r="D21" s="139"/>
      <c r="E21" s="139"/>
      <c r="F21" s="139"/>
      <c r="G21" s="176"/>
      <c r="H21" s="587"/>
      <c r="I21" s="587"/>
      <c r="J21" s="587"/>
      <c r="K21" s="152"/>
      <c r="L21" s="137"/>
      <c r="M21" s="137"/>
      <c r="N21" s="137"/>
      <c r="O21" s="152"/>
      <c r="P21" s="137"/>
      <c r="Q21" s="140"/>
      <c r="R21" s="138"/>
      <c r="S21" s="138"/>
      <c r="T21" s="39"/>
      <c r="U21" s="601"/>
      <c r="V21" s="141"/>
      <c r="W21" s="39"/>
      <c r="X21" s="39"/>
      <c r="Y21" s="39"/>
    </row>
    <row r="22" spans="1:40" ht="16.5">
      <c r="B22" s="130" t="s">
        <v>92</v>
      </c>
      <c r="C22" s="50" t="s">
        <v>79</v>
      </c>
      <c r="D22" s="131"/>
      <c r="E22" s="61"/>
      <c r="F22" s="61"/>
      <c r="G22" s="177"/>
      <c r="H22" s="588"/>
      <c r="I22" s="589"/>
      <c r="J22" s="589"/>
      <c r="K22" s="153"/>
      <c r="L22" s="132"/>
      <c r="M22" s="97"/>
      <c r="N22" s="133"/>
      <c r="O22" s="164"/>
      <c r="P22" s="133"/>
      <c r="Q22" s="134"/>
      <c r="R22" s="135"/>
      <c r="S22" s="135"/>
      <c r="T22" s="37"/>
      <c r="U22" s="601"/>
      <c r="V22" s="141"/>
      <c r="W22" s="37"/>
      <c r="X22" s="37"/>
      <c r="Y22" s="37"/>
    </row>
    <row r="23" spans="1:40" ht="15" thickBot="1">
      <c r="B23" s="49" t="s">
        <v>17</v>
      </c>
      <c r="C23" s="603" t="s">
        <v>93</v>
      </c>
      <c r="D23" s="80">
        <v>115</v>
      </c>
      <c r="E23" s="81">
        <v>550</v>
      </c>
      <c r="F23" s="81">
        <v>173</v>
      </c>
      <c r="G23" s="259">
        <v>0.31454545454545457</v>
      </c>
      <c r="H23" s="571">
        <v>1339.4398707749997</v>
      </c>
      <c r="I23" s="572">
        <v>10046.49175499412</v>
      </c>
      <c r="J23" s="572">
        <v>1803.068192488</v>
      </c>
      <c r="K23" s="150">
        <v>0.17947242046873657</v>
      </c>
      <c r="L23" s="220">
        <v>2551.2371810000036</v>
      </c>
      <c r="M23" s="221">
        <v>18289.969479277366</v>
      </c>
      <c r="N23" s="222">
        <v>3477.7912345000068</v>
      </c>
      <c r="O23" s="223">
        <v>0.19014745970136052</v>
      </c>
      <c r="P23" s="220">
        <v>3002.8061620370058</v>
      </c>
      <c r="Q23" s="409">
        <v>0.42616327743000032</v>
      </c>
      <c r="R23" s="224">
        <v>19218.389894000014</v>
      </c>
      <c r="S23" s="224">
        <v>26862.367401000058</v>
      </c>
      <c r="T23" s="36"/>
      <c r="U23" s="601"/>
      <c r="V23" s="141"/>
      <c r="W23" s="36"/>
      <c r="X23" s="34"/>
      <c r="Y23" s="34"/>
    </row>
    <row r="24" spans="1:40">
      <c r="B24" s="631" t="s">
        <v>19</v>
      </c>
      <c r="C24" s="604" t="s">
        <v>94</v>
      </c>
      <c r="D24" s="205">
        <v>204</v>
      </c>
      <c r="E24" s="85">
        <v>301492.08736881707</v>
      </c>
      <c r="F24" s="216">
        <v>424</v>
      </c>
      <c r="G24" s="260">
        <v>1.4063387324700109E-3</v>
      </c>
      <c r="H24" s="567">
        <v>3760.2114176620003</v>
      </c>
      <c r="I24" s="569">
        <v>16382.322654920868</v>
      </c>
      <c r="J24" s="569">
        <v>6059.0024135999993</v>
      </c>
      <c r="K24" s="149">
        <v>0.3698500231760492</v>
      </c>
      <c r="L24" s="217">
        <v>15619.653789999991</v>
      </c>
      <c r="M24" s="95">
        <v>54907.874237693664</v>
      </c>
      <c r="N24" s="115">
        <v>27076.631459999957</v>
      </c>
      <c r="O24" s="218">
        <v>0.49312838706496748</v>
      </c>
      <c r="P24" s="217">
        <v>17883.664397650005</v>
      </c>
      <c r="Q24" s="21">
        <v>4.8742039999999944</v>
      </c>
      <c r="R24" s="219">
        <v>214522.1223599998</v>
      </c>
      <c r="S24" s="219">
        <v>376730.44152999984</v>
      </c>
      <c r="T24" s="42"/>
      <c r="U24" s="601"/>
      <c r="V24" s="141"/>
      <c r="W24" s="36"/>
      <c r="X24" s="34"/>
      <c r="Y24" s="34"/>
    </row>
    <row r="25" spans="1:40" ht="16.5">
      <c r="B25" s="632"/>
      <c r="C25" s="605" t="s">
        <v>95</v>
      </c>
      <c r="D25" s="75">
        <v>0</v>
      </c>
      <c r="E25" s="76">
        <v>137</v>
      </c>
      <c r="F25" s="76">
        <v>0</v>
      </c>
      <c r="G25" s="170">
        <v>0</v>
      </c>
      <c r="H25" s="568">
        <v>57.076376676000002</v>
      </c>
      <c r="I25" s="570">
        <v>1473.1114123246821</v>
      </c>
      <c r="J25" s="570">
        <v>122.69928871600001</v>
      </c>
      <c r="K25" s="170">
        <v>8.329260617319581E-2</v>
      </c>
      <c r="L25" s="101">
        <v>0</v>
      </c>
      <c r="M25" s="76">
        <v>2636.8583567824171</v>
      </c>
      <c r="N25" s="7">
        <v>0</v>
      </c>
      <c r="O25" s="161">
        <v>0</v>
      </c>
      <c r="P25" s="7">
        <v>0</v>
      </c>
      <c r="Q25" s="107">
        <v>0</v>
      </c>
      <c r="R25" s="47">
        <v>0</v>
      </c>
      <c r="S25" s="47" t="s">
        <v>0</v>
      </c>
      <c r="T25" s="42"/>
      <c r="U25" s="601"/>
      <c r="V25" s="141"/>
      <c r="W25" s="36"/>
      <c r="X25" s="34"/>
      <c r="Y25" s="34"/>
    </row>
    <row r="26" spans="1:40" ht="16.5">
      <c r="B26" s="632"/>
      <c r="C26" s="66" t="s">
        <v>96</v>
      </c>
      <c r="D26" s="92">
        <v>0</v>
      </c>
      <c r="E26" s="86">
        <v>6</v>
      </c>
      <c r="F26" s="86">
        <v>0</v>
      </c>
      <c r="G26" s="171">
        <v>0</v>
      </c>
      <c r="H26" s="576">
        <v>32.979803171</v>
      </c>
      <c r="I26" s="575">
        <v>2937.4889798048148</v>
      </c>
      <c r="J26" s="575">
        <v>65.931304607000001</v>
      </c>
      <c r="K26" s="171">
        <v>2.2444783643539284E-2</v>
      </c>
      <c r="L26" s="114">
        <v>0</v>
      </c>
      <c r="M26" s="86">
        <v>2740</v>
      </c>
      <c r="N26" s="9">
        <v>0</v>
      </c>
      <c r="O26" s="165">
        <v>0</v>
      </c>
      <c r="P26" s="9">
        <v>0</v>
      </c>
      <c r="Q26" s="105">
        <v>0</v>
      </c>
      <c r="R26" s="67">
        <v>0</v>
      </c>
      <c r="S26" s="600" t="s">
        <v>0</v>
      </c>
      <c r="T26" s="42"/>
      <c r="U26" s="601"/>
      <c r="V26" s="141"/>
      <c r="W26" s="34"/>
      <c r="X26" s="34"/>
      <c r="Y26" s="34"/>
    </row>
    <row r="27" spans="1:40" s="16" customFormat="1" ht="15" thickBot="1">
      <c r="A27" s="258"/>
      <c r="B27" s="13" t="s">
        <v>97</v>
      </c>
      <c r="C27" s="33"/>
      <c r="D27" s="93">
        <v>319</v>
      </c>
      <c r="E27" s="91">
        <v>302185.08736881707</v>
      </c>
      <c r="F27" s="91">
        <v>597</v>
      </c>
      <c r="G27" s="261">
        <v>1.9756103955962633E-3</v>
      </c>
      <c r="H27" s="590">
        <v>5189.7074682840002</v>
      </c>
      <c r="I27" s="586">
        <v>30839.414802044481</v>
      </c>
      <c r="J27" s="586">
        <v>8050.7011994109998</v>
      </c>
      <c r="K27" s="154">
        <v>0.26105233355067697</v>
      </c>
      <c r="L27" s="93">
        <v>18170.890970999993</v>
      </c>
      <c r="M27" s="91">
        <v>78574.702073753433</v>
      </c>
      <c r="N27" s="24">
        <v>30554.422694499965</v>
      </c>
      <c r="O27" s="163">
        <v>0.38885826974972598</v>
      </c>
      <c r="P27" s="29">
        <v>20886.470559687012</v>
      </c>
      <c r="Q27" s="44">
        <v>5.300367277429995</v>
      </c>
      <c r="R27" s="58">
        <v>233740.51225399983</v>
      </c>
      <c r="S27" s="58">
        <v>403592.80893099989</v>
      </c>
      <c r="T27" s="37"/>
      <c r="U27" s="601"/>
      <c r="V27" s="141"/>
      <c r="W27" s="37"/>
      <c r="X27" s="37"/>
      <c r="Y27" s="37"/>
      <c r="Z27"/>
      <c r="AA27"/>
      <c r="AB27"/>
      <c r="AC27"/>
      <c r="AD27"/>
      <c r="AE27"/>
      <c r="AF27"/>
      <c r="AG27"/>
      <c r="AH27"/>
      <c r="AI27"/>
      <c r="AJ27"/>
      <c r="AK27"/>
      <c r="AL27"/>
      <c r="AM27"/>
      <c r="AN27"/>
    </row>
    <row r="28" spans="1:40" ht="15" thickBot="1">
      <c r="B28" s="136"/>
      <c r="C28" s="139"/>
      <c r="D28" s="137"/>
      <c r="E28" s="137"/>
      <c r="F28" s="137"/>
      <c r="G28" s="178"/>
      <c r="H28" s="587"/>
      <c r="I28" s="587"/>
      <c r="J28" s="587"/>
      <c r="K28" s="152"/>
      <c r="L28" s="137"/>
      <c r="M28" s="137"/>
      <c r="N28" s="137"/>
      <c r="O28" s="152"/>
      <c r="P28" s="137"/>
      <c r="Q28" s="140"/>
      <c r="R28" s="138"/>
      <c r="S28" s="138"/>
      <c r="T28" s="39"/>
      <c r="U28" s="601"/>
      <c r="V28" s="141"/>
      <c r="W28" s="39"/>
      <c r="X28" s="39"/>
      <c r="Y28" s="39"/>
    </row>
    <row r="29" spans="1:40" ht="16.5">
      <c r="B29" s="130" t="s">
        <v>98</v>
      </c>
      <c r="C29" s="50" t="s">
        <v>79</v>
      </c>
      <c r="D29" s="131"/>
      <c r="E29" s="61"/>
      <c r="F29" s="61"/>
      <c r="G29" s="177"/>
      <c r="H29" s="588"/>
      <c r="I29" s="589"/>
      <c r="J29" s="589"/>
      <c r="K29" s="153"/>
      <c r="L29" s="132"/>
      <c r="M29" s="97"/>
      <c r="N29" s="133"/>
      <c r="O29" s="164"/>
      <c r="P29" s="133"/>
      <c r="Q29" s="134"/>
      <c r="R29" s="135"/>
      <c r="S29" s="135"/>
      <c r="T29" s="37"/>
      <c r="U29" s="601"/>
      <c r="V29" s="141"/>
      <c r="W29" s="37"/>
      <c r="X29" s="37"/>
      <c r="Y29" s="37"/>
    </row>
    <row r="30" spans="1:40" ht="15" thickBot="1">
      <c r="B30" s="614" t="s">
        <v>99</v>
      </c>
      <c r="C30" s="121" t="s">
        <v>100</v>
      </c>
      <c r="D30" s="242">
        <v>0</v>
      </c>
      <c r="E30" s="181"/>
      <c r="F30" s="203">
        <v>0</v>
      </c>
      <c r="G30" s="182" t="s">
        <v>2</v>
      </c>
      <c r="H30" s="568">
        <v>10.633709999999999</v>
      </c>
      <c r="I30" s="591"/>
      <c r="J30" s="569">
        <v>21.267709999999997</v>
      </c>
      <c r="K30" s="546" t="s">
        <v>2</v>
      </c>
      <c r="L30" s="242">
        <v>0</v>
      </c>
      <c r="M30" s="181"/>
      <c r="N30" s="10">
        <v>0</v>
      </c>
      <c r="O30" s="183" t="s">
        <v>2</v>
      </c>
      <c r="P30" s="10">
        <v>0</v>
      </c>
      <c r="Q30" s="116">
        <v>0</v>
      </c>
      <c r="R30" s="46">
        <v>0</v>
      </c>
      <c r="S30" s="46"/>
      <c r="T30" s="39"/>
      <c r="U30" s="601"/>
      <c r="V30" s="141"/>
      <c r="W30" s="39"/>
      <c r="X30" s="39"/>
      <c r="Y30" s="39"/>
    </row>
    <row r="31" spans="1:40">
      <c r="B31" s="615"/>
      <c r="C31" s="122" t="s">
        <v>93</v>
      </c>
      <c r="D31" s="242">
        <v>244</v>
      </c>
      <c r="E31" s="181"/>
      <c r="F31" s="203">
        <v>460</v>
      </c>
      <c r="G31" s="182" t="s">
        <v>2</v>
      </c>
      <c r="H31" s="568">
        <v>131.70262</v>
      </c>
      <c r="I31" s="591"/>
      <c r="J31" s="569">
        <v>227.61362</v>
      </c>
      <c r="K31" s="546" t="s">
        <v>2</v>
      </c>
      <c r="L31" s="242">
        <v>59.804023600000207</v>
      </c>
      <c r="M31" s="181"/>
      <c r="N31" s="10">
        <v>165.51583589999777</v>
      </c>
      <c r="O31" s="183" t="s">
        <v>2</v>
      </c>
      <c r="P31" s="10">
        <v>70.361899220499836</v>
      </c>
      <c r="Q31" s="116">
        <v>0.12830718100000166</v>
      </c>
      <c r="R31" s="46">
        <v>700.87132940000095</v>
      </c>
      <c r="S31" s="46">
        <v>2113.1001969679542</v>
      </c>
      <c r="T31" s="39"/>
      <c r="U31" s="601"/>
      <c r="V31" s="141"/>
      <c r="W31" s="39"/>
      <c r="X31" s="39"/>
      <c r="Y31" s="39"/>
    </row>
    <row r="32" spans="1:40" ht="16.5">
      <c r="B32" s="615"/>
      <c r="C32" s="122" t="s">
        <v>101</v>
      </c>
      <c r="D32" s="243">
        <v>0</v>
      </c>
      <c r="E32" s="184"/>
      <c r="F32" s="204">
        <v>0</v>
      </c>
      <c r="G32" s="185" t="s">
        <v>2</v>
      </c>
      <c r="H32" s="568">
        <v>1.893</v>
      </c>
      <c r="I32" s="592"/>
      <c r="J32" s="570">
        <v>4.0140000000000002</v>
      </c>
      <c r="K32" s="186" t="s">
        <v>2</v>
      </c>
      <c r="L32" s="243">
        <v>0</v>
      </c>
      <c r="M32" s="184"/>
      <c r="N32" s="7">
        <v>0</v>
      </c>
      <c r="O32" s="187" t="s">
        <v>2</v>
      </c>
      <c r="P32" s="7">
        <v>0</v>
      </c>
      <c r="Q32" s="107">
        <v>0</v>
      </c>
      <c r="R32" s="63">
        <v>0</v>
      </c>
      <c r="S32" s="47" t="s">
        <v>0</v>
      </c>
      <c r="T32" s="39"/>
      <c r="U32" s="601"/>
      <c r="V32" s="141"/>
      <c r="W32" s="39"/>
      <c r="X32" s="39"/>
      <c r="Y32" s="39"/>
    </row>
    <row r="33" spans="2:40" ht="16.5">
      <c r="B33" s="615"/>
      <c r="C33" s="122" t="s">
        <v>102</v>
      </c>
      <c r="D33" s="243">
        <v>0</v>
      </c>
      <c r="E33" s="184"/>
      <c r="F33" s="204">
        <v>0</v>
      </c>
      <c r="G33" s="185" t="s">
        <v>2</v>
      </c>
      <c r="H33" s="568">
        <v>14.05775</v>
      </c>
      <c r="I33" s="592"/>
      <c r="J33" s="570">
        <v>28.943750000000001</v>
      </c>
      <c r="K33" s="186" t="s">
        <v>2</v>
      </c>
      <c r="L33" s="243">
        <v>0</v>
      </c>
      <c r="M33" s="184"/>
      <c r="N33" s="7">
        <v>0</v>
      </c>
      <c r="O33" s="187" t="s">
        <v>2</v>
      </c>
      <c r="P33" s="7">
        <v>0</v>
      </c>
      <c r="Q33" s="107">
        <v>0</v>
      </c>
      <c r="R33" s="63">
        <v>0</v>
      </c>
      <c r="S33" s="47" t="s">
        <v>0</v>
      </c>
      <c r="T33" s="39"/>
      <c r="U33" s="601"/>
      <c r="V33" s="141"/>
      <c r="W33" s="39"/>
      <c r="X33" s="39"/>
      <c r="Y33" s="39"/>
    </row>
    <row r="34" spans="2:40" ht="15" thickBot="1">
      <c r="B34" s="616"/>
      <c r="C34" s="123" t="s">
        <v>103</v>
      </c>
      <c r="D34" s="124">
        <v>244</v>
      </c>
      <c r="E34" s="125">
        <v>2644</v>
      </c>
      <c r="F34" s="125">
        <v>460</v>
      </c>
      <c r="G34" s="547">
        <v>0.17397881996974282</v>
      </c>
      <c r="H34" s="593">
        <v>158.28708</v>
      </c>
      <c r="I34" s="549">
        <v>2205.7874962213177</v>
      </c>
      <c r="J34" s="549">
        <v>281.83908000000002</v>
      </c>
      <c r="K34" s="155">
        <v>0.12777254403826835</v>
      </c>
      <c r="L34" s="124">
        <v>59.804023600000207</v>
      </c>
      <c r="M34" s="125">
        <v>1390.7888183614245</v>
      </c>
      <c r="N34" s="126">
        <v>165.51583589999777</v>
      </c>
      <c r="O34" s="166">
        <v>0.11900860412079121</v>
      </c>
      <c r="P34" s="126">
        <v>70.361899220499836</v>
      </c>
      <c r="Q34" s="127">
        <v>0.12830718100000166</v>
      </c>
      <c r="R34" s="128">
        <v>700.87132940000095</v>
      </c>
      <c r="S34" s="128">
        <v>2113.1001969679542</v>
      </c>
      <c r="T34" s="39"/>
      <c r="U34" s="601"/>
      <c r="V34" s="141"/>
      <c r="W34" s="39"/>
      <c r="X34" s="39"/>
      <c r="Y34" s="39"/>
    </row>
    <row r="35" spans="2:40">
      <c r="B35" s="11" t="s">
        <v>104</v>
      </c>
      <c r="C35" s="61"/>
      <c r="D35" s="96"/>
      <c r="E35" s="97"/>
      <c r="F35" s="97"/>
      <c r="G35" s="179"/>
      <c r="H35" s="594"/>
      <c r="I35" s="589"/>
      <c r="J35" s="589"/>
      <c r="K35" s="172"/>
      <c r="L35" s="96"/>
      <c r="M35" s="97"/>
      <c r="N35" s="97"/>
      <c r="O35" s="167"/>
      <c r="P35" s="97"/>
      <c r="Q35" s="106"/>
      <c r="R35" s="62"/>
      <c r="S35" s="62"/>
      <c r="T35" s="37"/>
      <c r="U35" s="601"/>
      <c r="V35" s="141"/>
      <c r="W35" s="37"/>
      <c r="X35" s="37"/>
      <c r="Y35" s="37"/>
    </row>
    <row r="36" spans="2:40" ht="16.5">
      <c r="B36" s="12" t="s">
        <v>105</v>
      </c>
      <c r="C36" s="22"/>
      <c r="D36" s="98">
        <v>0</v>
      </c>
      <c r="E36" s="99">
        <v>0</v>
      </c>
      <c r="F36" s="99">
        <v>0</v>
      </c>
      <c r="G36" s="180" t="s">
        <v>2</v>
      </c>
      <c r="H36" s="577">
        <v>0</v>
      </c>
      <c r="I36" s="578"/>
      <c r="J36" s="578">
        <v>0</v>
      </c>
      <c r="K36" s="173" t="s">
        <v>2</v>
      </c>
      <c r="L36" s="98">
        <v>0</v>
      </c>
      <c r="M36" s="6">
        <v>0</v>
      </c>
      <c r="N36" s="6">
        <v>0</v>
      </c>
      <c r="O36" s="161" t="s">
        <v>2</v>
      </c>
      <c r="P36" s="6">
        <v>0</v>
      </c>
      <c r="Q36" s="107">
        <v>0</v>
      </c>
      <c r="R36" s="47">
        <v>0</v>
      </c>
      <c r="S36" s="47" t="s">
        <v>0</v>
      </c>
      <c r="T36" s="36"/>
      <c r="U36" s="601"/>
      <c r="V36" s="141"/>
      <c r="W36" s="36"/>
      <c r="X36" s="34"/>
      <c r="Y36" s="34"/>
    </row>
    <row r="37" spans="2:40" ht="15" thickBot="1">
      <c r="B37" s="13" t="s">
        <v>106</v>
      </c>
      <c r="C37" s="23"/>
      <c r="D37" s="88">
        <v>0</v>
      </c>
      <c r="E37" s="100">
        <v>0</v>
      </c>
      <c r="F37" s="100">
        <v>0</v>
      </c>
      <c r="G37" s="48" t="s">
        <v>2</v>
      </c>
      <c r="H37" s="595">
        <v>0</v>
      </c>
      <c r="I37" s="596">
        <v>0</v>
      </c>
      <c r="J37" s="596">
        <v>0</v>
      </c>
      <c r="K37" s="405" t="s">
        <v>2</v>
      </c>
      <c r="L37" s="88">
        <v>0</v>
      </c>
      <c r="M37" s="211">
        <v>0</v>
      </c>
      <c r="N37" s="14">
        <v>0</v>
      </c>
      <c r="O37" s="215" t="s">
        <v>2</v>
      </c>
      <c r="P37" s="14">
        <v>0</v>
      </c>
      <c r="Q37" s="108">
        <v>0</v>
      </c>
      <c r="R37" s="48">
        <v>0</v>
      </c>
      <c r="S37" s="48">
        <v>0</v>
      </c>
      <c r="T37" s="40"/>
      <c r="U37" s="601"/>
      <c r="V37" s="141"/>
      <c r="W37" s="40"/>
      <c r="X37" s="37"/>
      <c r="Y37" s="37"/>
    </row>
    <row r="38" spans="2:40" ht="15" thickBot="1">
      <c r="B38" s="55"/>
      <c r="C38" s="57"/>
      <c r="D38" s="112"/>
      <c r="E38" s="112"/>
      <c r="F38" s="112"/>
      <c r="G38" s="112"/>
      <c r="H38" s="597"/>
      <c r="I38" s="597"/>
      <c r="J38" s="597"/>
      <c r="K38" s="157"/>
      <c r="L38" s="112"/>
      <c r="M38" s="112"/>
      <c r="N38" s="112"/>
      <c r="O38" s="157"/>
      <c r="P38" s="112"/>
      <c r="Q38" s="104"/>
      <c r="R38" s="118"/>
      <c r="S38" s="118"/>
      <c r="T38" s="39"/>
      <c r="U38" s="601"/>
      <c r="V38" s="141"/>
      <c r="W38" s="39"/>
      <c r="X38" s="39"/>
      <c r="Y38" s="39"/>
    </row>
    <row r="39" spans="2:40" ht="16.5">
      <c r="B39" s="617" t="s">
        <v>107</v>
      </c>
      <c r="C39" s="618"/>
      <c r="D39" s="30"/>
      <c r="E39" s="31"/>
      <c r="F39" s="31"/>
      <c r="G39" s="32"/>
      <c r="H39" s="579"/>
      <c r="I39" s="580">
        <v>0</v>
      </c>
      <c r="J39" s="580"/>
      <c r="K39" s="214" t="s">
        <v>2</v>
      </c>
      <c r="L39" s="30"/>
      <c r="M39" s="31"/>
      <c r="N39" s="31"/>
      <c r="O39" s="169"/>
      <c r="P39" s="31"/>
      <c r="Q39" s="109"/>
      <c r="R39" s="32"/>
      <c r="S39" s="32"/>
      <c r="T39" s="39"/>
      <c r="U39" s="601"/>
      <c r="V39" s="141"/>
      <c r="W39" s="39"/>
      <c r="X39" s="39"/>
      <c r="Y39" s="39"/>
    </row>
    <row r="40" spans="2:40" ht="15" thickBot="1">
      <c r="B40" s="13" t="s">
        <v>108</v>
      </c>
      <c r="C40" s="23"/>
      <c r="D40" s="88">
        <v>222262</v>
      </c>
      <c r="E40" s="100">
        <v>1580036.037368817</v>
      </c>
      <c r="F40" s="100">
        <v>374576</v>
      </c>
      <c r="G40" s="156">
        <v>0.23706801056498009</v>
      </c>
      <c r="H40" s="595">
        <v>11973.569810589001</v>
      </c>
      <c r="I40" s="596">
        <v>68545.349747771557</v>
      </c>
      <c r="J40" s="596">
        <v>21171.025168343003</v>
      </c>
      <c r="K40" s="156">
        <v>0.30886158209487119</v>
      </c>
      <c r="L40" s="88">
        <v>71229.39332481123</v>
      </c>
      <c r="M40" s="100">
        <v>164721.80299513374</v>
      </c>
      <c r="N40" s="14">
        <v>128544.6598611353</v>
      </c>
      <c r="O40" s="168">
        <v>0.78037428879365045</v>
      </c>
      <c r="P40" s="14">
        <v>83336.300393560217</v>
      </c>
      <c r="Q40" s="15">
        <v>13.448807101231269</v>
      </c>
      <c r="R40" s="45">
        <v>942138.90839224437</v>
      </c>
      <c r="S40" s="45">
        <v>1696279.8839969097</v>
      </c>
      <c r="T40" s="37"/>
      <c r="U40" s="601"/>
      <c r="V40" s="141"/>
      <c r="W40" s="37"/>
      <c r="X40" s="37"/>
      <c r="Y40" s="37"/>
    </row>
    <row r="41" spans="2:40">
      <c r="T41" s="37"/>
      <c r="U41" s="601"/>
      <c r="V41" s="37"/>
      <c r="W41" s="37"/>
      <c r="X41" s="37"/>
      <c r="Y41" s="37"/>
    </row>
    <row r="42" spans="2:40" ht="16.5">
      <c r="B42" s="235" t="s">
        <v>109</v>
      </c>
      <c r="C42" s="236"/>
      <c r="D42" s="236"/>
      <c r="E42" s="236"/>
      <c r="F42" s="236"/>
      <c r="G42" s="236"/>
      <c r="H42" s="236"/>
      <c r="I42" s="236"/>
      <c r="J42" s="236"/>
      <c r="K42" s="237"/>
      <c r="L42" s="238"/>
      <c r="M42" s="239"/>
      <c r="N42" s="239"/>
      <c r="O42" s="240"/>
      <c r="P42" s="239"/>
      <c r="Q42" s="241"/>
      <c r="R42" s="239"/>
      <c r="S42" s="258"/>
      <c r="T42" s="16"/>
      <c r="U42" s="602"/>
      <c r="V42" s="16"/>
      <c r="W42" s="16"/>
      <c r="X42" s="17"/>
      <c r="Y42" s="17"/>
      <c r="Z42" s="16"/>
      <c r="AA42" s="16"/>
      <c r="AB42" s="16"/>
      <c r="AC42" s="16"/>
      <c r="AD42" s="16"/>
      <c r="AE42" s="16"/>
      <c r="AF42" s="16"/>
      <c r="AG42" s="16"/>
      <c r="AH42" s="16"/>
      <c r="AI42" s="16"/>
      <c r="AJ42" s="16"/>
      <c r="AK42" s="16"/>
      <c r="AL42" s="16"/>
      <c r="AM42" s="16"/>
      <c r="AN42" s="16"/>
    </row>
    <row r="43" spans="2:40" ht="16.5">
      <c r="B43" s="230" t="s">
        <v>110</v>
      </c>
      <c r="C43" s="231"/>
      <c r="D43" s="231"/>
      <c r="E43" s="231"/>
      <c r="F43" s="231"/>
      <c r="G43" s="231"/>
      <c r="H43" s="231"/>
      <c r="I43" s="231"/>
      <c r="J43" s="231"/>
      <c r="K43" s="228"/>
      <c r="L43" s="227"/>
      <c r="M43" s="227"/>
      <c r="N43" s="227"/>
      <c r="O43" s="228"/>
      <c r="P43" s="227"/>
      <c r="Q43" s="229"/>
      <c r="R43" s="227"/>
      <c r="S43" s="258"/>
      <c r="T43" s="16"/>
      <c r="U43" s="601"/>
      <c r="V43" s="16"/>
      <c r="W43" s="16"/>
      <c r="X43" s="17"/>
      <c r="Y43" s="17"/>
      <c r="Z43" s="16"/>
      <c r="AA43" s="16"/>
      <c r="AB43" s="16"/>
      <c r="AC43" s="16"/>
      <c r="AD43" s="16"/>
      <c r="AE43" s="16"/>
      <c r="AF43" s="16"/>
      <c r="AG43" s="16"/>
      <c r="AH43" s="16"/>
      <c r="AI43" s="16"/>
      <c r="AJ43" s="16"/>
      <c r="AK43" s="16"/>
      <c r="AL43" s="16"/>
      <c r="AM43" s="16"/>
      <c r="AN43" s="16"/>
    </row>
    <row r="44" spans="2:40" ht="16.5">
      <c r="B44" s="254" t="s">
        <v>111</v>
      </c>
      <c r="C44" s="254"/>
      <c r="D44" s="254"/>
      <c r="E44" s="254"/>
      <c r="F44" s="254"/>
      <c r="G44" s="254"/>
      <c r="H44" s="254"/>
      <c r="I44" s="254"/>
      <c r="J44" s="254"/>
      <c r="K44" s="255"/>
      <c r="L44" s="256"/>
      <c r="M44" s="256"/>
      <c r="N44" s="232"/>
      <c r="O44" s="233"/>
      <c r="P44" s="232"/>
      <c r="Q44" s="234"/>
      <c r="R44" s="232"/>
      <c r="U44" s="601"/>
    </row>
    <row r="45" spans="2:40" ht="16.5">
      <c r="B45" s="254" t="s">
        <v>112</v>
      </c>
      <c r="C45" s="254"/>
      <c r="D45" s="254"/>
      <c r="E45" s="254"/>
      <c r="F45" s="254"/>
      <c r="G45" s="254"/>
      <c r="H45" s="254"/>
      <c r="I45" s="254"/>
      <c r="J45" s="254"/>
      <c r="K45" s="255"/>
      <c r="L45" s="256"/>
      <c r="M45" s="256"/>
      <c r="N45" s="232"/>
      <c r="O45" s="233"/>
      <c r="P45" s="232"/>
      <c r="Q45" s="234"/>
      <c r="R45" s="232"/>
      <c r="U45" s="601"/>
    </row>
    <row r="46" spans="2:40" ht="16.5">
      <c r="B46" s="257" t="s">
        <v>113</v>
      </c>
      <c r="C46" s="246"/>
      <c r="D46" s="254"/>
      <c r="E46" s="254"/>
      <c r="F46" s="254"/>
      <c r="G46" s="254"/>
      <c r="H46" s="254"/>
      <c r="I46" s="254"/>
      <c r="J46" s="254"/>
      <c r="K46" s="255"/>
      <c r="L46" s="256"/>
      <c r="M46" s="491"/>
      <c r="N46" s="492"/>
      <c r="O46" s="493"/>
      <c r="P46" s="492"/>
      <c r="Q46" s="494"/>
      <c r="R46" s="492"/>
      <c r="U46" s="601"/>
    </row>
    <row r="47" spans="2:40" ht="16.5">
      <c r="B47" t="s">
        <v>114</v>
      </c>
      <c r="L47" s="256"/>
      <c r="M47" s="491"/>
      <c r="N47" s="492"/>
      <c r="O47" s="493"/>
      <c r="P47" s="492"/>
      <c r="Q47" s="494"/>
      <c r="R47" s="492"/>
      <c r="U47" s="601"/>
    </row>
    <row r="48" spans="2:40">
      <c r="B48" s="257" t="s">
        <v>115</v>
      </c>
      <c r="C48" s="254"/>
      <c r="D48" s="254"/>
      <c r="E48" s="254"/>
      <c r="F48" s="254"/>
      <c r="G48" s="254"/>
      <c r="H48" s="254"/>
      <c r="I48" s="254"/>
      <c r="J48" s="254"/>
      <c r="K48" s="255"/>
      <c r="L48" s="256"/>
      <c r="M48" s="248"/>
      <c r="N48" s="248"/>
      <c r="O48" s="247"/>
      <c r="P48" s="248"/>
      <c r="Q48" s="249"/>
      <c r="R48" s="248"/>
      <c r="U48" s="601"/>
    </row>
    <row r="49" spans="2:21">
      <c r="B49" s="246"/>
      <c r="C49" s="246"/>
      <c r="D49" s="246"/>
      <c r="E49" s="246"/>
      <c r="F49" s="246"/>
      <c r="G49" s="246"/>
      <c r="H49" s="246"/>
      <c r="I49" s="246"/>
      <c r="J49" s="246"/>
      <c r="K49" s="247"/>
      <c r="L49" s="248"/>
      <c r="M49" s="248"/>
      <c r="U49" s="601"/>
    </row>
    <row r="50" spans="2:21">
      <c r="U50" s="601"/>
    </row>
  </sheetData>
  <mergeCells count="9">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32"/>
  <sheetViews>
    <sheetView topLeftCell="A5" zoomScale="51" zoomScaleNormal="55" zoomScaleSheetLayoutView="100" workbookViewId="0">
      <selection activeCell="K77" sqref="K77"/>
    </sheetView>
  </sheetViews>
  <sheetFormatPr defaultColWidth="9.453125" defaultRowHeight="13"/>
  <cols>
    <col min="1" max="1" width="4.453125" style="262" customWidth="1"/>
    <col min="2" max="2" width="22.1796875" style="266" customWidth="1"/>
    <col min="3" max="3" width="48" style="266" customWidth="1"/>
    <col min="4" max="8" width="13.54296875" style="266" customWidth="1"/>
    <col min="9" max="9" width="14.54296875" style="342" customWidth="1"/>
    <col min="10" max="10" width="16.453125" style="262" customWidth="1"/>
    <col min="11" max="11" width="24.54296875" style="343" customWidth="1"/>
    <col min="12" max="13" width="16.453125" style="266" customWidth="1"/>
    <col min="14" max="15" width="15.54296875" style="342" customWidth="1"/>
    <col min="16" max="16" width="13.54296875" style="266" customWidth="1"/>
    <col min="17" max="19" width="9.453125" style="266"/>
    <col min="20" max="20" width="9.453125" style="266" customWidth="1"/>
    <col min="21" max="16384" width="9.453125" style="266"/>
  </cols>
  <sheetData>
    <row r="1" spans="1:24" ht="14.5">
      <c r="B1" s="347" t="s">
        <v>116</v>
      </c>
      <c r="C1" s="262"/>
      <c r="D1" s="262"/>
      <c r="E1" s="262"/>
      <c r="F1" s="262"/>
      <c r="G1" s="262"/>
      <c r="H1" s="262"/>
      <c r="I1" s="264"/>
      <c r="K1" s="265"/>
      <c r="N1" s="267"/>
      <c r="O1" s="267"/>
    </row>
    <row r="2" spans="1:24" ht="15" thickBot="1">
      <c r="A2" s="263"/>
      <c r="B2" s="347" t="s">
        <v>41</v>
      </c>
      <c r="C2" s="263"/>
      <c r="D2" s="263"/>
      <c r="E2" s="263"/>
      <c r="F2" s="538"/>
      <c r="G2" s="550"/>
      <c r="H2" s="263"/>
      <c r="I2" s="264"/>
      <c r="K2" s="268"/>
      <c r="N2" s="267"/>
      <c r="O2" s="267"/>
    </row>
    <row r="3" spans="1:24" ht="43.4" customHeight="1" thickBot="1">
      <c r="A3" s="262" t="s">
        <v>42</v>
      </c>
      <c r="B3" s="607"/>
      <c r="C3" s="269"/>
      <c r="D3" s="644" t="s">
        <v>43</v>
      </c>
      <c r="E3" s="645"/>
      <c r="F3" s="646" t="s">
        <v>117</v>
      </c>
      <c r="G3" s="647"/>
      <c r="H3" s="648" t="s">
        <v>45</v>
      </c>
      <c r="I3" s="649"/>
      <c r="K3" s="265"/>
      <c r="M3" s="270"/>
      <c r="N3" s="270"/>
      <c r="O3" s="270"/>
    </row>
    <row r="4" spans="1:24" ht="21" customHeight="1" thickBot="1">
      <c r="B4" s="271"/>
      <c r="C4" s="272"/>
      <c r="D4" s="273" t="s">
        <v>46</v>
      </c>
      <c r="E4" s="274" t="s">
        <v>47</v>
      </c>
      <c r="F4" s="275" t="s">
        <v>48</v>
      </c>
      <c r="G4" s="276" t="s">
        <v>118</v>
      </c>
      <c r="H4" s="419" t="s">
        <v>50</v>
      </c>
      <c r="I4" s="278" t="s">
        <v>51</v>
      </c>
      <c r="K4" s="265"/>
      <c r="N4" s="267"/>
      <c r="O4" s="267"/>
    </row>
    <row r="5" spans="1:24" ht="52.5" customHeight="1" thickBot="1">
      <c r="B5" s="279"/>
      <c r="C5" s="280"/>
      <c r="D5" s="650" t="s">
        <v>119</v>
      </c>
      <c r="E5" s="651"/>
      <c r="F5" s="652" t="s">
        <v>120</v>
      </c>
      <c r="G5" s="653"/>
      <c r="H5" s="654" t="s">
        <v>121</v>
      </c>
      <c r="I5" s="655"/>
      <c r="K5" s="265"/>
      <c r="N5" s="267"/>
      <c r="O5" s="267"/>
    </row>
    <row r="6" spans="1:24" ht="26.5" thickBot="1">
      <c r="B6" s="281" t="s">
        <v>78</v>
      </c>
      <c r="C6" s="282" t="s">
        <v>7</v>
      </c>
      <c r="D6" s="425" t="s">
        <v>122</v>
      </c>
      <c r="E6" s="426" t="s">
        <v>123</v>
      </c>
      <c r="F6" s="425" t="s">
        <v>122</v>
      </c>
      <c r="G6" s="427" t="s">
        <v>123</v>
      </c>
      <c r="H6" s="428" t="s">
        <v>122</v>
      </c>
      <c r="I6" s="429" t="s">
        <v>123</v>
      </c>
      <c r="K6" s="283"/>
      <c r="L6" s="267"/>
      <c r="M6" s="267"/>
      <c r="N6" s="267"/>
      <c r="O6" s="267"/>
      <c r="P6" s="267"/>
      <c r="Q6" s="267"/>
      <c r="R6" s="267"/>
      <c r="S6" s="267"/>
    </row>
    <row r="7" spans="1:24">
      <c r="B7" s="633" t="s">
        <v>32</v>
      </c>
      <c r="C7" s="284" t="s">
        <v>8</v>
      </c>
      <c r="D7" s="423">
        <v>46</v>
      </c>
      <c r="E7" s="424">
        <v>1699</v>
      </c>
      <c r="F7" s="552">
        <v>7.6829999999999998</v>
      </c>
      <c r="G7" s="553">
        <v>264.97699999999998</v>
      </c>
      <c r="H7" s="304">
        <v>16.959879600000004</v>
      </c>
      <c r="I7" s="356">
        <v>672.22089139999582</v>
      </c>
      <c r="J7" s="264"/>
      <c r="K7" s="430"/>
      <c r="L7" s="432"/>
      <c r="M7" s="267"/>
      <c r="N7" s="267"/>
      <c r="O7" s="267"/>
      <c r="P7" s="267"/>
      <c r="Q7" s="267"/>
      <c r="R7" s="267"/>
      <c r="S7" s="267"/>
      <c r="T7" s="285"/>
      <c r="U7" s="267"/>
      <c r="V7" s="267"/>
      <c r="W7" s="267"/>
      <c r="X7" s="267"/>
    </row>
    <row r="8" spans="1:24">
      <c r="B8" s="634"/>
      <c r="C8" s="286" t="s">
        <v>9</v>
      </c>
      <c r="D8" s="287">
        <v>118</v>
      </c>
      <c r="E8" s="288">
        <v>3571</v>
      </c>
      <c r="F8" s="516">
        <v>5.835</v>
      </c>
      <c r="G8" s="517">
        <v>219.28998000000001</v>
      </c>
      <c r="H8" s="292">
        <v>19.025526999999997</v>
      </c>
      <c r="I8" s="288">
        <v>780.35471920000168</v>
      </c>
      <c r="J8" s="264"/>
      <c r="K8" s="430"/>
      <c r="L8" s="432"/>
      <c r="M8" s="432"/>
      <c r="N8" s="267"/>
      <c r="O8" s="267"/>
      <c r="P8" s="267"/>
      <c r="Q8" s="267"/>
      <c r="R8" s="267"/>
      <c r="S8" s="267"/>
      <c r="T8" s="285"/>
      <c r="U8" s="267"/>
      <c r="V8" s="267"/>
      <c r="W8" s="267"/>
      <c r="X8" s="267"/>
    </row>
    <row r="9" spans="1:24">
      <c r="B9" s="634"/>
      <c r="C9" s="289" t="s">
        <v>10</v>
      </c>
      <c r="D9" s="408">
        <v>170</v>
      </c>
      <c r="E9" s="290">
        <v>3469</v>
      </c>
      <c r="F9" s="516">
        <v>16.734999999999999</v>
      </c>
      <c r="G9" s="517">
        <v>329.08</v>
      </c>
      <c r="H9" s="436">
        <v>187.928</v>
      </c>
      <c r="I9" s="290">
        <v>3856.3310000000001</v>
      </c>
      <c r="J9" s="264"/>
      <c r="K9" s="430"/>
      <c r="L9" s="432"/>
      <c r="M9" s="267"/>
      <c r="N9" s="267"/>
      <c r="O9" s="267"/>
      <c r="P9" s="267"/>
      <c r="Q9" s="267"/>
      <c r="R9" s="267"/>
      <c r="S9" s="267"/>
      <c r="T9" s="285"/>
      <c r="U9" s="267"/>
      <c r="V9" s="267"/>
      <c r="W9" s="267"/>
      <c r="X9" s="267"/>
    </row>
    <row r="10" spans="1:24">
      <c r="B10" s="634"/>
      <c r="C10" s="291" t="s">
        <v>11</v>
      </c>
      <c r="D10" s="292">
        <v>9634</v>
      </c>
      <c r="E10" s="288">
        <v>118380</v>
      </c>
      <c r="F10" s="516">
        <v>235.14500000000001</v>
      </c>
      <c r="G10" s="551">
        <v>1932.088</v>
      </c>
      <c r="H10" s="292">
        <v>4526.1944014999572</v>
      </c>
      <c r="I10" s="288">
        <v>49115.69745915816</v>
      </c>
      <c r="J10" s="264"/>
      <c r="K10" s="430"/>
      <c r="L10" s="432"/>
      <c r="M10" s="267"/>
      <c r="N10" s="267"/>
      <c r="O10" s="267"/>
      <c r="P10" s="267"/>
      <c r="Q10" s="267"/>
      <c r="R10" s="267"/>
      <c r="S10" s="267"/>
      <c r="T10" s="285"/>
      <c r="U10" s="267"/>
      <c r="V10" s="267"/>
      <c r="W10" s="267"/>
      <c r="X10" s="267"/>
    </row>
    <row r="11" spans="1:24">
      <c r="B11" s="634"/>
      <c r="C11" s="291" t="s">
        <v>22</v>
      </c>
      <c r="D11" s="292">
        <v>0</v>
      </c>
      <c r="E11" s="288">
        <v>219925</v>
      </c>
      <c r="F11" s="518">
        <v>0</v>
      </c>
      <c r="G11" s="551">
        <v>873.74969999998348</v>
      </c>
      <c r="H11" s="292">
        <v>0</v>
      </c>
      <c r="I11" s="288">
        <v>35644.566761700888</v>
      </c>
      <c r="J11" s="264"/>
      <c r="K11" s="430"/>
      <c r="L11" s="432"/>
      <c r="M11" s="267"/>
      <c r="N11" s="267"/>
      <c r="O11" s="267"/>
      <c r="P11" s="267"/>
      <c r="Q11" s="267"/>
      <c r="R11" s="267"/>
      <c r="S11" s="267"/>
      <c r="T11" s="285"/>
      <c r="U11" s="267"/>
      <c r="V11" s="267"/>
      <c r="W11" s="267"/>
      <c r="X11" s="267"/>
    </row>
    <row r="12" spans="1:24">
      <c r="B12" s="634"/>
      <c r="C12" s="291" t="s">
        <v>12</v>
      </c>
      <c r="D12" s="292">
        <v>408</v>
      </c>
      <c r="E12" s="288">
        <v>11532</v>
      </c>
      <c r="F12" s="516">
        <v>32.406999999999996</v>
      </c>
      <c r="G12" s="551">
        <v>922.32</v>
      </c>
      <c r="H12" s="292">
        <v>57.71920808000003</v>
      </c>
      <c r="I12" s="288">
        <v>1603.929843399874</v>
      </c>
      <c r="J12" s="264"/>
      <c r="K12" s="430"/>
      <c r="L12" s="432"/>
      <c r="M12" s="267"/>
      <c r="N12" s="267"/>
      <c r="O12" s="267"/>
      <c r="P12" s="267"/>
      <c r="Q12" s="267"/>
      <c r="R12" s="267"/>
      <c r="S12" s="267"/>
      <c r="T12" s="285"/>
      <c r="U12" s="267"/>
      <c r="V12" s="267"/>
      <c r="W12" s="267"/>
      <c r="X12" s="267"/>
    </row>
    <row r="13" spans="1:24" ht="13.5" thickBot="1">
      <c r="B13" s="635"/>
      <c r="C13" s="293" t="s">
        <v>87</v>
      </c>
      <c r="D13" s="294">
        <v>10376</v>
      </c>
      <c r="E13" s="295">
        <v>358576</v>
      </c>
      <c r="F13" s="561">
        <v>297.80500000000001</v>
      </c>
      <c r="G13" s="562">
        <v>4541.5046799999836</v>
      </c>
      <c r="H13" s="433">
        <v>4805.8270161799564</v>
      </c>
      <c r="I13" s="295">
        <v>91674.100674858928</v>
      </c>
      <c r="J13" s="264"/>
      <c r="K13" s="283"/>
      <c r="L13" s="431"/>
      <c r="M13" s="267"/>
      <c r="N13" s="267"/>
      <c r="O13" s="267"/>
      <c r="P13" s="267"/>
      <c r="Q13" s="267"/>
      <c r="R13" s="267"/>
      <c r="S13" s="267"/>
    </row>
    <row r="14" spans="1:24" ht="14.5" customHeight="1">
      <c r="B14" s="636" t="s">
        <v>33</v>
      </c>
      <c r="C14" s="284" t="s">
        <v>124</v>
      </c>
      <c r="D14" s="297">
        <v>0</v>
      </c>
      <c r="E14" s="298">
        <v>27</v>
      </c>
      <c r="F14" s="556">
        <v>0</v>
      </c>
      <c r="G14" s="557">
        <v>129.30644999999998</v>
      </c>
      <c r="H14" s="410">
        <v>0</v>
      </c>
      <c r="I14" s="411">
        <v>113.8041582</v>
      </c>
      <c r="J14" s="264"/>
      <c r="K14" s="283"/>
      <c r="L14" s="267"/>
      <c r="M14" s="267"/>
      <c r="N14" s="267"/>
      <c r="O14" s="267"/>
      <c r="P14" s="267"/>
      <c r="Q14" s="267"/>
      <c r="R14" s="267"/>
      <c r="S14" s="267"/>
    </row>
    <row r="15" spans="1:24" ht="14.5" customHeight="1">
      <c r="B15" s="637"/>
      <c r="C15" s="299" t="s">
        <v>13</v>
      </c>
      <c r="D15" s="287">
        <v>113</v>
      </c>
      <c r="E15" s="300">
        <v>648</v>
      </c>
      <c r="F15" s="551">
        <v>28.886830000000003</v>
      </c>
      <c r="G15" s="551">
        <v>174.63499999999999</v>
      </c>
      <c r="H15" s="292">
        <v>96.670955699999922</v>
      </c>
      <c r="I15" s="288">
        <v>625.89918039999839</v>
      </c>
      <c r="J15" s="264"/>
      <c r="K15" s="283"/>
      <c r="L15" s="267"/>
      <c r="M15" s="267"/>
      <c r="N15" s="267"/>
      <c r="O15" s="267"/>
      <c r="P15" s="267"/>
      <c r="Q15" s="267"/>
      <c r="R15" s="267"/>
      <c r="S15" s="267"/>
    </row>
    <row r="16" spans="1:24" ht="14.5" customHeight="1" thickBot="1">
      <c r="B16" s="637"/>
      <c r="C16" s="412" t="s">
        <v>14</v>
      </c>
      <c r="D16" s="302">
        <v>131</v>
      </c>
      <c r="E16" s="303">
        <v>0</v>
      </c>
      <c r="F16" s="554">
        <v>42.018999999999998</v>
      </c>
      <c r="G16" s="558">
        <v>0</v>
      </c>
      <c r="H16" s="365">
        <v>55.067345400000001</v>
      </c>
      <c r="I16" s="362">
        <v>0</v>
      </c>
      <c r="K16" s="283"/>
      <c r="L16" s="434"/>
      <c r="M16" s="267"/>
      <c r="N16" s="267"/>
      <c r="O16" s="267"/>
      <c r="P16" s="267"/>
      <c r="Q16" s="267"/>
      <c r="R16" s="267"/>
      <c r="S16" s="267"/>
    </row>
    <row r="17" spans="2:30" ht="14.5" customHeight="1">
      <c r="B17" s="638" t="s">
        <v>15</v>
      </c>
      <c r="C17" s="284" t="s">
        <v>125</v>
      </c>
      <c r="D17" s="304">
        <v>0</v>
      </c>
      <c r="E17" s="305">
        <v>0</v>
      </c>
      <c r="F17" s="383">
        <v>0</v>
      </c>
      <c r="G17" s="384">
        <v>0</v>
      </c>
      <c r="H17" s="304">
        <v>0</v>
      </c>
      <c r="I17" s="356">
        <v>0</v>
      </c>
      <c r="K17" s="283"/>
      <c r="L17" s="434"/>
      <c r="M17" s="267"/>
      <c r="N17" s="267"/>
      <c r="O17" s="267"/>
      <c r="P17" s="267"/>
      <c r="Q17" s="267"/>
      <c r="R17" s="267"/>
      <c r="S17" s="267"/>
    </row>
    <row r="18" spans="2:30">
      <c r="B18" s="639"/>
      <c r="C18" s="301" t="s">
        <v>16</v>
      </c>
      <c r="D18" s="292">
        <v>103</v>
      </c>
      <c r="E18" s="288">
        <v>2029</v>
      </c>
      <c r="F18" s="559">
        <v>0</v>
      </c>
      <c r="G18" s="560">
        <v>0</v>
      </c>
      <c r="H18" s="292">
        <v>27.527999999999999</v>
      </c>
      <c r="I18" s="288">
        <v>424.82400000000001</v>
      </c>
      <c r="K18" s="306"/>
      <c r="L18" s="434"/>
      <c r="M18" s="267"/>
      <c r="N18" s="267"/>
      <c r="O18" s="267"/>
      <c r="P18" s="267"/>
      <c r="Q18" s="267"/>
      <c r="R18" s="267"/>
      <c r="S18" s="267"/>
    </row>
    <row r="19" spans="2:30" ht="13.5" thickBot="1">
      <c r="B19" s="640"/>
      <c r="C19" s="418" t="s">
        <v>90</v>
      </c>
      <c r="D19" s="294">
        <v>103</v>
      </c>
      <c r="E19" s="295">
        <v>2029</v>
      </c>
      <c r="F19" s="554">
        <v>0</v>
      </c>
      <c r="G19" s="555">
        <v>0</v>
      </c>
      <c r="H19" s="295">
        <v>27.527999999999999</v>
      </c>
      <c r="I19" s="295">
        <v>424.82400000000001</v>
      </c>
      <c r="K19" s="283"/>
      <c r="L19" s="434"/>
      <c r="M19" s="267"/>
      <c r="N19" s="267"/>
      <c r="O19" s="267"/>
      <c r="P19" s="267"/>
      <c r="Q19" s="267"/>
      <c r="R19" s="267"/>
      <c r="S19" s="267"/>
    </row>
    <row r="20" spans="2:30" ht="15.75" customHeight="1" thickBot="1">
      <c r="B20" s="367" t="s">
        <v>91</v>
      </c>
      <c r="C20" s="415"/>
      <c r="D20" s="416">
        <v>10723</v>
      </c>
      <c r="E20" s="417">
        <v>361280</v>
      </c>
      <c r="F20" s="563">
        <v>368.71082999999999</v>
      </c>
      <c r="G20" s="564">
        <v>4845.4461299999839</v>
      </c>
      <c r="H20" s="413">
        <v>4985.0933172799569</v>
      </c>
      <c r="I20" s="414">
        <v>92838.628013458918</v>
      </c>
      <c r="K20" s="333"/>
      <c r="L20" s="322"/>
      <c r="M20" s="334"/>
      <c r="N20" s="334"/>
      <c r="O20" s="323"/>
    </row>
    <row r="21" spans="2:30" ht="15" customHeight="1">
      <c r="B21" s="344"/>
      <c r="C21" s="335"/>
      <c r="D21" s="310"/>
      <c r="E21" s="311"/>
      <c r="F21" s="524"/>
      <c r="G21" s="525"/>
      <c r="H21" s="420"/>
      <c r="I21" s="336"/>
      <c r="K21" s="319"/>
      <c r="L21" s="435"/>
      <c r="M21" s="320"/>
      <c r="N21" s="320"/>
      <c r="O21" s="320"/>
    </row>
    <row r="22" spans="2:30" ht="15" thickBot="1">
      <c r="B22" s="312" t="s">
        <v>98</v>
      </c>
      <c r="C22" s="313" t="s">
        <v>126</v>
      </c>
      <c r="D22" s="314"/>
      <c r="E22" s="315"/>
      <c r="F22" s="565"/>
      <c r="G22" s="566"/>
      <c r="H22" s="421"/>
      <c r="I22" s="316"/>
      <c r="K22" s="283"/>
      <c r="L22" s="434"/>
      <c r="M22" s="267"/>
      <c r="N22" s="267"/>
      <c r="O22" s="267"/>
      <c r="P22" s="267"/>
      <c r="Q22" s="267"/>
      <c r="R22" s="267"/>
      <c r="S22" s="267"/>
    </row>
    <row r="23" spans="2:30">
      <c r="B23" s="641" t="s">
        <v>127</v>
      </c>
      <c r="C23" s="317" t="s">
        <v>128</v>
      </c>
      <c r="D23" s="297">
        <v>0</v>
      </c>
      <c r="E23" s="298">
        <v>0</v>
      </c>
      <c r="F23" s="556">
        <v>0</v>
      </c>
      <c r="G23" s="557">
        <v>0</v>
      </c>
      <c r="H23" s="298">
        <v>0</v>
      </c>
      <c r="I23" s="298">
        <v>0</v>
      </c>
      <c r="K23" s="283"/>
      <c r="L23" s="434"/>
      <c r="M23" s="267"/>
      <c r="N23" s="267"/>
      <c r="O23" s="267"/>
      <c r="P23" s="267"/>
      <c r="Q23" s="267"/>
      <c r="R23" s="267"/>
      <c r="S23" s="267"/>
    </row>
    <row r="24" spans="2:30" ht="13.5" thickBot="1">
      <c r="B24" s="642"/>
      <c r="C24" s="318" t="s">
        <v>129</v>
      </c>
      <c r="D24" s="302">
        <v>77</v>
      </c>
      <c r="E24" s="303">
        <v>383</v>
      </c>
      <c r="F24" s="554">
        <v>15.646000000000001</v>
      </c>
      <c r="G24" s="554">
        <v>63.656999999999996</v>
      </c>
      <c r="H24" s="292">
        <v>38.957901200000016</v>
      </c>
      <c r="I24" s="288">
        <v>126.55793469999907</v>
      </c>
      <c r="K24" s="319"/>
      <c r="L24" s="435"/>
      <c r="M24" s="320"/>
      <c r="N24" s="320"/>
      <c r="O24" s="320"/>
    </row>
    <row r="25" spans="2:30">
      <c r="B25" s="312" t="s">
        <v>104</v>
      </c>
      <c r="C25" s="313"/>
      <c r="D25" s="314"/>
      <c r="E25" s="315"/>
      <c r="F25" s="526"/>
      <c r="G25" s="527"/>
      <c r="H25" s="421"/>
      <c r="I25" s="316"/>
      <c r="K25" s="321"/>
      <c r="L25" s="322"/>
      <c r="M25" s="323"/>
      <c r="N25" s="323"/>
      <c r="O25" s="323"/>
    </row>
    <row r="26" spans="2:30">
      <c r="B26" s="324" t="s">
        <v>21</v>
      </c>
      <c r="C26" s="325"/>
      <c r="D26" s="326">
        <v>0</v>
      </c>
      <c r="E26" s="348">
        <v>0</v>
      </c>
      <c r="F26" s="519">
        <v>0</v>
      </c>
      <c r="G26" s="521">
        <v>0</v>
      </c>
      <c r="H26" s="348">
        <v>0</v>
      </c>
      <c r="I26" s="348">
        <v>0</v>
      </c>
      <c r="K26" s="328"/>
      <c r="L26" s="346"/>
      <c r="M26" s="329"/>
      <c r="N26" s="329"/>
      <c r="O26" s="267"/>
    </row>
    <row r="27" spans="2:30" ht="13.5" thickBot="1">
      <c r="B27" s="330" t="s">
        <v>106</v>
      </c>
      <c r="C27" s="331"/>
      <c r="D27" s="294">
        <v>0</v>
      </c>
      <c r="E27" s="295">
        <v>0</v>
      </c>
      <c r="F27" s="522">
        <v>0</v>
      </c>
      <c r="G27" s="523">
        <v>0</v>
      </c>
      <c r="H27" s="332">
        <v>0</v>
      </c>
      <c r="I27" s="296">
        <v>0</v>
      </c>
      <c r="K27" s="333"/>
      <c r="L27" s="322"/>
      <c r="M27" s="334"/>
      <c r="N27" s="334"/>
      <c r="O27" s="323"/>
    </row>
    <row r="28" spans="2:30">
      <c r="B28" s="310"/>
      <c r="C28" s="335"/>
      <c r="D28" s="310"/>
      <c r="E28" s="311"/>
      <c r="F28" s="524"/>
      <c r="G28" s="525"/>
      <c r="H28" s="420"/>
      <c r="I28" s="336"/>
      <c r="J28" s="319"/>
      <c r="K28" s="320"/>
      <c r="L28" s="320"/>
      <c r="M28" s="320"/>
      <c r="N28" s="320"/>
      <c r="O28" s="320"/>
    </row>
    <row r="29" spans="2:30" ht="13.5" thickBot="1">
      <c r="B29" s="330" t="s">
        <v>108</v>
      </c>
      <c r="C29" s="331"/>
      <c r="D29" s="308">
        <v>10800</v>
      </c>
      <c r="E29" s="308">
        <v>361663</v>
      </c>
      <c r="F29" s="528">
        <v>384.35683</v>
      </c>
      <c r="G29" s="529">
        <v>4909.103129999984</v>
      </c>
      <c r="H29" s="422">
        <v>5024.0512184799572</v>
      </c>
      <c r="I29" s="309">
        <v>92965.18594815892</v>
      </c>
      <c r="J29" s="321"/>
      <c r="K29" s="322"/>
      <c r="L29" s="323"/>
      <c r="M29" s="323"/>
      <c r="N29" s="323"/>
      <c r="O29" s="323"/>
    </row>
    <row r="30" spans="2:30" ht="14.5">
      <c r="B30" s="643" t="s">
        <v>130</v>
      </c>
      <c r="C30" s="643"/>
      <c r="D30" s="643"/>
      <c r="E30" s="643"/>
      <c r="F30" s="643"/>
      <c r="G30" s="643"/>
      <c r="H30" s="643"/>
      <c r="I30" s="643"/>
      <c r="J30" s="337"/>
      <c r="K30" s="338"/>
      <c r="L30" s="339"/>
      <c r="M30" s="339"/>
      <c r="N30" s="340"/>
      <c r="O30" s="340"/>
      <c r="P30" s="339"/>
      <c r="Q30" s="339"/>
      <c r="R30" s="339"/>
      <c r="S30" s="339"/>
      <c r="T30" s="339"/>
      <c r="U30" s="339"/>
      <c r="V30" s="339"/>
      <c r="W30" s="339"/>
      <c r="X30" s="339"/>
      <c r="Y30" s="339"/>
      <c r="Z30" s="339"/>
      <c r="AA30" s="339"/>
      <c r="AB30" s="339"/>
      <c r="AC30" s="339"/>
      <c r="AD30" s="339"/>
    </row>
    <row r="31" spans="2:30" s="262" customFormat="1" ht="14.5">
      <c r="B31" s="262" t="s">
        <v>131</v>
      </c>
      <c r="I31" s="264"/>
      <c r="K31" s="341"/>
      <c r="N31" s="264"/>
      <c r="O31" s="264"/>
    </row>
    <row r="32" spans="2:30">
      <c r="B32" s="266" t="s">
        <v>132</v>
      </c>
    </row>
  </sheetData>
  <mergeCells count="11">
    <mergeCell ref="D3:E3"/>
    <mergeCell ref="F3:G3"/>
    <mergeCell ref="H3:I3"/>
    <mergeCell ref="D5:E5"/>
    <mergeCell ref="F5:G5"/>
    <mergeCell ref="H5:I5"/>
    <mergeCell ref="B7:B13"/>
    <mergeCell ref="B14:B16"/>
    <mergeCell ref="B17:B19"/>
    <mergeCell ref="B23:B24"/>
    <mergeCell ref="B30:I30"/>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E28"/>
  <sheetViews>
    <sheetView tabSelected="1" topLeftCell="C1" zoomScale="55" zoomScaleNormal="55" zoomScaleSheetLayoutView="100" workbookViewId="0">
      <selection activeCell="I42" sqref="I42:I43"/>
    </sheetView>
  </sheetViews>
  <sheetFormatPr defaultColWidth="9.453125" defaultRowHeight="13"/>
  <cols>
    <col min="1" max="2" width="4.453125" style="262" customWidth="1"/>
    <col min="3" max="3" width="22.1796875" style="266" customWidth="1"/>
    <col min="4" max="4" width="35" style="266" customWidth="1"/>
    <col min="5" max="9" width="13.54296875" style="266" customWidth="1"/>
    <col min="10" max="10" width="14.54296875" style="266" customWidth="1"/>
    <col min="11" max="11" width="16.453125" style="262" customWidth="1"/>
    <col min="12" max="12" width="16.453125" style="343" hidden="1" customWidth="1"/>
    <col min="13" max="14" width="16.453125" style="266" customWidth="1"/>
    <col min="15" max="16" width="15.54296875" style="342" customWidth="1"/>
    <col min="17" max="17" width="13.54296875" style="266" customWidth="1"/>
    <col min="18" max="20" width="9.453125" style="266"/>
    <col min="21" max="21" width="9.453125" style="266" customWidth="1"/>
    <col min="22" max="16384" width="9.453125" style="266"/>
  </cols>
  <sheetData>
    <row r="1" spans="1:31" ht="14.5">
      <c r="C1" s="347" t="s">
        <v>133</v>
      </c>
      <c r="D1" s="262"/>
      <c r="E1" s="262"/>
      <c r="F1" s="262"/>
      <c r="G1" s="262"/>
      <c r="H1" s="262"/>
      <c r="I1" s="262"/>
      <c r="J1" s="262"/>
      <c r="L1" s="265"/>
      <c r="O1" s="267"/>
      <c r="P1" s="267"/>
    </row>
    <row r="2" spans="1:31" ht="15" thickBot="1">
      <c r="A2" s="263"/>
      <c r="B2" s="263"/>
      <c r="C2" s="347" t="s">
        <v>41</v>
      </c>
      <c r="D2" s="263"/>
      <c r="E2" s="263"/>
      <c r="F2" s="263"/>
      <c r="G2" s="538"/>
      <c r="H2" s="538"/>
      <c r="I2" s="263"/>
      <c r="J2" s="262"/>
      <c r="L2" s="268"/>
      <c r="O2" s="267"/>
      <c r="P2" s="267"/>
    </row>
    <row r="3" spans="1:31" ht="43.4" customHeight="1" thickBot="1">
      <c r="B3" s="262" t="s">
        <v>42</v>
      </c>
      <c r="C3" s="607"/>
      <c r="D3" s="269"/>
      <c r="E3" s="644" t="s">
        <v>43</v>
      </c>
      <c r="F3" s="645"/>
      <c r="G3" s="646" t="s">
        <v>117</v>
      </c>
      <c r="H3" s="647"/>
      <c r="I3" s="659" t="s">
        <v>45</v>
      </c>
      <c r="J3" s="649"/>
      <c r="L3" s="265"/>
      <c r="N3" s="270" t="s">
        <v>43</v>
      </c>
      <c r="O3" s="270"/>
      <c r="P3" s="270"/>
    </row>
    <row r="4" spans="1:31" ht="21" customHeight="1" thickBot="1">
      <c r="C4" s="271"/>
      <c r="D4" s="272"/>
      <c r="E4" s="273" t="s">
        <v>46</v>
      </c>
      <c r="F4" s="274" t="s">
        <v>47</v>
      </c>
      <c r="G4" s="275" t="s">
        <v>48</v>
      </c>
      <c r="H4" s="276" t="s">
        <v>118</v>
      </c>
      <c r="I4" s="277" t="s">
        <v>50</v>
      </c>
      <c r="J4" s="274" t="s">
        <v>51</v>
      </c>
      <c r="L4" s="265"/>
      <c r="O4" s="267"/>
      <c r="P4" s="267"/>
    </row>
    <row r="5" spans="1:31" ht="52.5" customHeight="1" thickBot="1">
      <c r="C5" s="279"/>
      <c r="D5" s="280"/>
      <c r="E5" s="650" t="s">
        <v>119</v>
      </c>
      <c r="F5" s="651"/>
      <c r="G5" s="646" t="s">
        <v>134</v>
      </c>
      <c r="H5" s="647"/>
      <c r="I5" s="660" t="s">
        <v>121</v>
      </c>
      <c r="J5" s="655"/>
      <c r="L5" s="265"/>
      <c r="O5" s="267"/>
      <c r="P5" s="267"/>
    </row>
    <row r="6" spans="1:31" ht="26.5" thickBot="1">
      <c r="C6" s="349" t="s">
        <v>92</v>
      </c>
      <c r="D6" s="281" t="s">
        <v>7</v>
      </c>
      <c r="E6" s="350" t="s">
        <v>135</v>
      </c>
      <c r="F6" s="351" t="s">
        <v>136</v>
      </c>
      <c r="G6" s="350" t="s">
        <v>135</v>
      </c>
      <c r="H6" s="351" t="s">
        <v>136</v>
      </c>
      <c r="I6" s="350" t="s">
        <v>135</v>
      </c>
      <c r="J6" s="351" t="s">
        <v>136</v>
      </c>
      <c r="K6" s="321"/>
      <c r="L6" s="322"/>
      <c r="M6" s="323"/>
      <c r="N6" s="323"/>
      <c r="O6" s="323"/>
      <c r="P6" s="323"/>
    </row>
    <row r="7" spans="1:31" ht="13.5" thickBot="1">
      <c r="C7" s="352" t="s">
        <v>17</v>
      </c>
      <c r="D7" s="352" t="s">
        <v>18</v>
      </c>
      <c r="E7" s="353">
        <v>173</v>
      </c>
      <c r="F7" s="354" t="s">
        <v>0</v>
      </c>
      <c r="G7" s="532">
        <v>1183.5621399999986</v>
      </c>
      <c r="H7" s="533" t="s">
        <v>0</v>
      </c>
      <c r="I7" s="353">
        <v>3477.7912345000068</v>
      </c>
      <c r="J7" s="354">
        <v>140.74207099999995</v>
      </c>
      <c r="K7" s="328"/>
      <c r="L7" s="265" t="s">
        <v>137</v>
      </c>
      <c r="M7" s="329"/>
      <c r="N7" s="329"/>
      <c r="O7" s="267"/>
      <c r="P7" s="267"/>
    </row>
    <row r="8" spans="1:31" ht="12.75" customHeight="1">
      <c r="C8" s="656" t="s">
        <v>19</v>
      </c>
      <c r="D8" s="284" t="s">
        <v>20</v>
      </c>
      <c r="E8" s="355">
        <v>341</v>
      </c>
      <c r="F8" s="356">
        <v>83</v>
      </c>
      <c r="G8" s="520">
        <v>3202.0493499999998</v>
      </c>
      <c r="H8" s="534">
        <v>1878.2790400000001</v>
      </c>
      <c r="I8" s="304">
        <v>16555.809819999995</v>
      </c>
      <c r="J8" s="357">
        <v>10520.821639999993</v>
      </c>
      <c r="K8" s="345"/>
      <c r="L8" s="267" t="e">
        <f>(I14+#REF!)*#REF!</f>
        <v>#REF!</v>
      </c>
      <c r="M8" s="346"/>
      <c r="N8" s="329"/>
      <c r="O8" s="267"/>
      <c r="P8" s="267"/>
    </row>
    <row r="9" spans="1:31">
      <c r="C9" s="657"/>
      <c r="D9" s="301" t="s">
        <v>138</v>
      </c>
      <c r="E9" s="358">
        <v>0</v>
      </c>
      <c r="F9" s="288">
        <v>0</v>
      </c>
      <c r="G9" s="437">
        <v>0</v>
      </c>
      <c r="H9" s="359">
        <v>0</v>
      </c>
      <c r="I9" s="292">
        <v>0</v>
      </c>
      <c r="J9" s="327">
        <v>0</v>
      </c>
      <c r="K9" s="345"/>
      <c r="L9" s="346"/>
      <c r="M9" s="346"/>
      <c r="N9" s="329"/>
      <c r="O9" s="267"/>
      <c r="P9" s="267"/>
    </row>
    <row r="10" spans="1:31" ht="13.5" thickBot="1">
      <c r="C10" s="658"/>
      <c r="D10" s="360" t="s">
        <v>139</v>
      </c>
      <c r="E10" s="361">
        <v>0</v>
      </c>
      <c r="F10" s="362">
        <v>0</v>
      </c>
      <c r="G10" s="363">
        <v>0</v>
      </c>
      <c r="H10" s="364">
        <v>0</v>
      </c>
      <c r="I10" s="365">
        <v>0</v>
      </c>
      <c r="J10" s="366">
        <v>0</v>
      </c>
      <c r="K10" s="345"/>
      <c r="L10" s="346"/>
      <c r="M10" s="346"/>
      <c r="N10" s="267"/>
      <c r="O10" s="267"/>
      <c r="P10" s="267"/>
    </row>
    <row r="11" spans="1:31" s="339" customFormat="1" ht="13.5" thickBot="1">
      <c r="A11" s="337"/>
      <c r="B11" s="337"/>
      <c r="C11" s="367" t="s">
        <v>97</v>
      </c>
      <c r="D11" s="368"/>
      <c r="E11" s="369">
        <v>514</v>
      </c>
      <c r="F11" s="370">
        <v>83</v>
      </c>
      <c r="G11" s="535">
        <v>4385.6114899999984</v>
      </c>
      <c r="H11" s="535">
        <v>1878.2790400000001</v>
      </c>
      <c r="I11" s="369">
        <v>20033.601054500003</v>
      </c>
      <c r="J11" s="373">
        <v>10661.563710999993</v>
      </c>
      <c r="K11" s="321"/>
      <c r="L11" s="322"/>
      <c r="M11" s="323"/>
      <c r="N11" s="323"/>
      <c r="O11" s="323"/>
      <c r="P11" s="323"/>
      <c r="Q11" s="266"/>
      <c r="R11" s="266"/>
      <c r="S11" s="266"/>
      <c r="T11" s="266"/>
      <c r="U11" s="266"/>
      <c r="V11" s="266"/>
      <c r="W11" s="266"/>
      <c r="X11" s="266"/>
      <c r="Y11" s="266"/>
      <c r="Z11" s="266"/>
      <c r="AA11" s="266"/>
      <c r="AB11" s="266"/>
      <c r="AC11" s="266"/>
      <c r="AD11" s="266"/>
      <c r="AE11" s="266"/>
    </row>
    <row r="12" spans="1:31" ht="13.5" thickBot="1">
      <c r="C12" s="374"/>
      <c r="D12" s="375"/>
      <c r="E12" s="376"/>
      <c r="F12" s="377"/>
      <c r="G12" s="378">
        <v>0</v>
      </c>
      <c r="H12" s="379">
        <v>0</v>
      </c>
      <c r="I12" s="376"/>
      <c r="J12" s="377"/>
      <c r="K12" s="319"/>
      <c r="L12" s="320"/>
      <c r="M12" s="320"/>
      <c r="N12" s="320"/>
      <c r="O12" s="320"/>
      <c r="P12" s="320"/>
    </row>
    <row r="13" spans="1:31" ht="13.5" thickBot="1">
      <c r="C13" s="349" t="s">
        <v>3</v>
      </c>
      <c r="D13" s="281" t="s">
        <v>7</v>
      </c>
      <c r="E13" s="350"/>
      <c r="F13" s="351"/>
      <c r="G13" s="536"/>
      <c r="H13" s="537"/>
      <c r="I13" s="350"/>
      <c r="J13" s="351"/>
      <c r="K13" s="321"/>
      <c r="L13" s="322"/>
      <c r="M13" s="323"/>
      <c r="N13" s="323"/>
      <c r="O13" s="323"/>
      <c r="P13" s="323"/>
    </row>
    <row r="14" spans="1:31">
      <c r="C14" s="641" t="s">
        <v>3</v>
      </c>
      <c r="D14" s="380" t="s">
        <v>20</v>
      </c>
      <c r="E14" s="381">
        <v>0</v>
      </c>
      <c r="F14" s="382">
        <v>0</v>
      </c>
      <c r="G14" s="383">
        <v>0</v>
      </c>
      <c r="H14" s="384">
        <v>0</v>
      </c>
      <c r="I14" s="381">
        <v>0</v>
      </c>
      <c r="J14" s="356">
        <v>0</v>
      </c>
      <c r="K14" s="319"/>
      <c r="L14" s="320"/>
      <c r="M14" s="320"/>
      <c r="N14" s="320"/>
      <c r="O14" s="320"/>
      <c r="P14" s="320"/>
    </row>
    <row r="15" spans="1:31" ht="15.75" customHeight="1" thickBot="1">
      <c r="C15" s="642"/>
      <c r="D15" s="385" t="s">
        <v>139</v>
      </c>
      <c r="E15" s="365">
        <v>0</v>
      </c>
      <c r="F15" s="362">
        <v>0</v>
      </c>
      <c r="G15" s="363">
        <v>0</v>
      </c>
      <c r="H15" s="364">
        <v>0</v>
      </c>
      <c r="I15" s="365">
        <v>0</v>
      </c>
      <c r="J15" s="362">
        <v>0</v>
      </c>
      <c r="K15" s="319"/>
      <c r="L15" s="320"/>
      <c r="M15" s="320"/>
      <c r="N15" s="320"/>
      <c r="O15" s="320"/>
      <c r="P15" s="320"/>
    </row>
    <row r="16" spans="1:31" hidden="1">
      <c r="C16" s="386" t="s">
        <v>104</v>
      </c>
      <c r="D16" s="387"/>
      <c r="E16" s="388"/>
      <c r="F16" s="389"/>
      <c r="G16" s="390">
        <v>0</v>
      </c>
      <c r="H16" s="391">
        <v>0</v>
      </c>
      <c r="I16" s="388"/>
      <c r="J16" s="392"/>
      <c r="K16" s="321"/>
      <c r="L16" s="322"/>
      <c r="M16" s="323"/>
      <c r="N16" s="323"/>
      <c r="O16" s="323"/>
      <c r="P16" s="323"/>
    </row>
    <row r="17" spans="3:16" ht="13.5" hidden="1" thickBot="1">
      <c r="C17" s="393" t="s">
        <v>21</v>
      </c>
      <c r="D17" s="394"/>
      <c r="E17" s="395">
        <v>0</v>
      </c>
      <c r="F17" s="396">
        <v>0</v>
      </c>
      <c r="G17" s="397">
        <v>0</v>
      </c>
      <c r="H17" s="398">
        <v>0</v>
      </c>
      <c r="I17" s="395">
        <v>0</v>
      </c>
      <c r="J17" s="399">
        <v>0</v>
      </c>
      <c r="K17" s="328"/>
      <c r="L17" s="265"/>
      <c r="M17" s="329"/>
      <c r="N17" s="329"/>
      <c r="O17" s="267"/>
      <c r="P17" s="267"/>
    </row>
    <row r="18" spans="3:16" ht="13.5" hidden="1" thickBot="1">
      <c r="C18" s="367" t="s">
        <v>106</v>
      </c>
      <c r="D18" s="368"/>
      <c r="E18" s="369"/>
      <c r="F18" s="370"/>
      <c r="G18" s="371">
        <v>0</v>
      </c>
      <c r="H18" s="372">
        <v>0</v>
      </c>
      <c r="I18" s="369"/>
      <c r="J18" s="400"/>
      <c r="K18" s="333"/>
      <c r="L18" s="322"/>
      <c r="M18" s="334"/>
      <c r="N18" s="334"/>
      <c r="O18" s="323"/>
      <c r="P18" s="323"/>
    </row>
    <row r="19" spans="3:16" ht="13.5" thickBot="1">
      <c r="C19" s="310"/>
      <c r="D19" s="311"/>
      <c r="E19" s="401"/>
      <c r="F19" s="336"/>
      <c r="G19" s="402">
        <v>0</v>
      </c>
      <c r="H19" s="403">
        <v>0</v>
      </c>
      <c r="I19" s="401"/>
      <c r="J19" s="336"/>
      <c r="K19" s="319"/>
      <c r="L19" s="320"/>
      <c r="M19" s="320"/>
      <c r="N19" s="320"/>
      <c r="O19" s="320"/>
      <c r="P19" s="320"/>
    </row>
    <row r="20" spans="3:16" ht="13.5" thickBot="1">
      <c r="C20" s="330" t="s">
        <v>108</v>
      </c>
      <c r="D20" s="404"/>
      <c r="E20" s="307">
        <v>514</v>
      </c>
      <c r="F20" s="308">
        <v>83</v>
      </c>
      <c r="G20" s="535">
        <v>4385.6114899999984</v>
      </c>
      <c r="H20" s="535">
        <v>1878.2790400000001</v>
      </c>
      <c r="I20" s="307">
        <v>20033.601054500003</v>
      </c>
      <c r="J20" s="309">
        <v>10661.563710999993</v>
      </c>
      <c r="K20" s="321"/>
      <c r="L20" s="322"/>
      <c r="M20" s="323"/>
      <c r="N20" s="323"/>
      <c r="O20" s="323"/>
      <c r="P20" s="323"/>
    </row>
    <row r="21" spans="3:16" s="262" customFormat="1" ht="14.5">
      <c r="C21" s="262" t="s">
        <v>140</v>
      </c>
      <c r="L21" s="341"/>
      <c r="O21" s="264"/>
      <c r="P21" s="264"/>
    </row>
    <row r="22" spans="3:16" s="262" customFormat="1" ht="15">
      <c r="C22" s="266" t="s">
        <v>141</v>
      </c>
      <c r="L22" s="341"/>
      <c r="N22"/>
      <c r="O22" s="264"/>
      <c r="P22" s="264"/>
    </row>
    <row r="28" spans="3:16">
      <c r="H28" s="407"/>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A7" zoomScale="70" zoomScaleNormal="70" workbookViewId="0">
      <selection activeCell="I8" sqref="I8"/>
    </sheetView>
  </sheetViews>
  <sheetFormatPr defaultColWidth="9.1796875" defaultRowHeight="14"/>
  <cols>
    <col min="1" max="1" width="4.81640625" style="470" customWidth="1"/>
    <col min="2" max="2" width="35" style="470" customWidth="1"/>
    <col min="3" max="3" width="28.1796875" style="470" customWidth="1"/>
    <col min="4" max="4" width="21.453125" style="470" customWidth="1"/>
    <col min="5" max="5" width="28.81640625" style="470" customWidth="1"/>
    <col min="6" max="6" width="9.1796875" style="470"/>
    <col min="7" max="7" width="16.81640625" style="470" customWidth="1"/>
    <col min="8" max="8" width="10.1796875" style="470" customWidth="1"/>
    <col min="9" max="16384" width="9.1796875" style="470"/>
  </cols>
  <sheetData>
    <row r="1" spans="2:19" ht="18">
      <c r="B1" s="469" t="s">
        <v>142</v>
      </c>
    </row>
    <row r="2" spans="2:19" ht="18">
      <c r="B2" s="469"/>
    </row>
    <row r="3" spans="2:19" ht="119.5" customHeight="1">
      <c r="B3" s="662" t="s">
        <v>143</v>
      </c>
      <c r="C3" s="662"/>
      <c r="D3" s="662"/>
      <c r="E3" s="662"/>
      <c r="G3" s="483"/>
      <c r="H3" s="483"/>
      <c r="I3" s="483"/>
      <c r="J3" s="483"/>
      <c r="K3" s="483"/>
      <c r="L3" s="483"/>
      <c r="M3" s="483"/>
      <c r="N3" s="483"/>
      <c r="O3" s="483"/>
      <c r="P3" s="483"/>
      <c r="Q3" s="483"/>
      <c r="R3" s="483"/>
      <c r="S3" s="483"/>
    </row>
    <row r="4" spans="2:19" ht="15.5">
      <c r="B4" s="473"/>
    </row>
    <row r="5" spans="2:19" customFormat="1" ht="14.5">
      <c r="B5" t="s">
        <v>144</v>
      </c>
    </row>
    <row r="6" spans="2:19" customFormat="1" ht="48">
      <c r="B6" s="441" t="s">
        <v>4</v>
      </c>
      <c r="C6" s="442" t="s">
        <v>145</v>
      </c>
      <c r="D6" s="442" t="s">
        <v>146</v>
      </c>
      <c r="E6" s="443" t="s">
        <v>5</v>
      </c>
      <c r="H6" s="440" t="s">
        <v>147</v>
      </c>
      <c r="I6" s="440" t="s">
        <v>148</v>
      </c>
    </row>
    <row r="7" spans="2:19" customFormat="1" ht="14.5">
      <c r="B7" s="444" t="s">
        <v>1</v>
      </c>
      <c r="C7" s="99" t="e">
        <f>#REF!</f>
        <v>#REF!</v>
      </c>
      <c r="D7" s="99" t="e">
        <f>#REF!</f>
        <v>#REF!</v>
      </c>
      <c r="E7" s="447" t="e">
        <f>#REF!</f>
        <v>#REF!</v>
      </c>
      <c r="G7" s="22" t="s">
        <v>149</v>
      </c>
      <c r="H7" s="468">
        <f>$C$10</f>
        <v>92724.214501360257</v>
      </c>
      <c r="I7" s="468">
        <f>$C$17</f>
        <v>92725.260191089139</v>
      </c>
    </row>
    <row r="8" spans="2:19" customFormat="1" ht="14.5">
      <c r="B8" s="444" t="s">
        <v>3</v>
      </c>
      <c r="C8" s="99" t="e">
        <f>#REF!</f>
        <v>#REF!</v>
      </c>
      <c r="D8" s="99" t="e">
        <f>#REF!</f>
        <v>#REF!</v>
      </c>
      <c r="E8" s="447" t="e">
        <f>#REF!</f>
        <v>#REF!</v>
      </c>
      <c r="G8" s="22" t="s">
        <v>150</v>
      </c>
      <c r="H8" s="99" t="e">
        <f>#REF!</f>
        <v>#REF!</v>
      </c>
      <c r="I8" s="496">
        <v>472527.04343071522</v>
      </c>
    </row>
    <row r="9" spans="2:19" customFormat="1" ht="14.5">
      <c r="B9" s="444" t="s">
        <v>6</v>
      </c>
      <c r="C9" s="99" t="e">
        <f>#REF!</f>
        <v>#REF!</v>
      </c>
      <c r="D9" s="99" t="e">
        <f>#REF!</f>
        <v>#REF!</v>
      </c>
      <c r="E9" s="447" t="e">
        <f>#REF!</f>
        <v>#REF!</v>
      </c>
      <c r="G9" t="s">
        <v>151</v>
      </c>
    </row>
    <row r="10" spans="2:19" customFormat="1" ht="29">
      <c r="B10" s="446" t="s">
        <v>152</v>
      </c>
      <c r="C10" s="449">
        <v>92724.214501360257</v>
      </c>
      <c r="D10" s="449" t="e">
        <f>#REF!</f>
        <v>#REF!</v>
      </c>
      <c r="E10" s="448" t="e">
        <f>#REF!</f>
        <v>#REF!</v>
      </c>
    </row>
    <row r="11" spans="2:19" customFormat="1" ht="14.5"/>
    <row r="12" spans="2:19" customFormat="1" ht="14.5">
      <c r="B12" t="s">
        <v>153</v>
      </c>
    </row>
    <row r="13" spans="2:19" customFormat="1" ht="24">
      <c r="B13" s="441" t="s">
        <v>4</v>
      </c>
      <c r="C13" s="442" t="s">
        <v>145</v>
      </c>
      <c r="D13" s="442" t="s">
        <v>146</v>
      </c>
      <c r="E13" s="443" t="s">
        <v>5</v>
      </c>
    </row>
    <row r="14" spans="2:19" customFormat="1" ht="14.5">
      <c r="B14" s="444" t="s">
        <v>1</v>
      </c>
      <c r="C14" s="99">
        <v>87275.816417896844</v>
      </c>
      <c r="D14" s="99">
        <v>68456.009109703067</v>
      </c>
      <c r="E14" s="447">
        <v>1.2749182658024134</v>
      </c>
    </row>
    <row r="15" spans="2:19" customFormat="1" ht="14.5">
      <c r="B15" s="444" t="s">
        <v>3</v>
      </c>
      <c r="C15" s="99">
        <v>22.423489499999988</v>
      </c>
      <c r="D15" s="99">
        <v>1110.3461687710685</v>
      </c>
      <c r="E15" s="447">
        <v>2.0195043789648336E-2</v>
      </c>
    </row>
    <row r="16" spans="2:19" customFormat="1" ht="14.5">
      <c r="B16" s="444" t="s">
        <v>6</v>
      </c>
      <c r="C16" s="99">
        <v>5427.0202836923017</v>
      </c>
      <c r="D16" s="99">
        <v>43320.862958531819</v>
      </c>
      <c r="E16" s="447">
        <v>0.12527498099211984</v>
      </c>
    </row>
    <row r="17" spans="2:7" customFormat="1" ht="29">
      <c r="B17" s="446" t="s">
        <v>152</v>
      </c>
      <c r="C17" s="449">
        <v>92725.260191089139</v>
      </c>
      <c r="D17" s="449">
        <v>112887.21823700596</v>
      </c>
      <c r="E17" s="448">
        <v>0.82139733478428956</v>
      </c>
    </row>
    <row r="18" spans="2:7" customFormat="1" ht="14.5">
      <c r="B18" s="661" t="s">
        <v>154</v>
      </c>
      <c r="C18" s="661"/>
      <c r="D18" s="661"/>
      <c r="G18" t="s">
        <v>155</v>
      </c>
    </row>
    <row r="19" spans="2:7" customFormat="1" ht="14.5">
      <c r="B19" s="661"/>
      <c r="C19" s="661"/>
      <c r="D19" s="661"/>
    </row>
    <row r="20" spans="2:7" customFormat="1" ht="14.5" customHeight="1">
      <c r="B20" s="490" t="s">
        <v>156</v>
      </c>
      <c r="C20" s="495"/>
      <c r="D20" s="495"/>
      <c r="E20" s="495"/>
    </row>
    <row r="21" spans="2:7" customFormat="1" ht="33" customHeight="1">
      <c r="B21" s="663" t="s">
        <v>157</v>
      </c>
      <c r="C21" s="663"/>
      <c r="D21" s="663"/>
      <c r="E21" s="663"/>
    </row>
    <row r="22" spans="2:7" customFormat="1" ht="14.5">
      <c r="B22" s="445"/>
      <c r="C22" s="35"/>
      <c r="D22" s="35"/>
      <c r="E22" s="472"/>
    </row>
    <row r="23" spans="2:7" customFormat="1" ht="14.5">
      <c r="B23" s="445"/>
      <c r="C23" s="35"/>
      <c r="D23" s="35"/>
      <c r="E23" s="472"/>
    </row>
    <row r="24" spans="2:7" customFormat="1" ht="14.5">
      <c r="B24" s="445"/>
      <c r="C24" s="35"/>
      <c r="D24" s="35"/>
      <c r="E24" s="472"/>
    </row>
    <row r="25" spans="2:7" customFormat="1" ht="14.5">
      <c r="B25" s="445"/>
      <c r="C25" s="35"/>
      <c r="D25" s="35"/>
      <c r="E25" s="472"/>
    </row>
    <row r="26" spans="2:7" customFormat="1" ht="14.5">
      <c r="B26" s="445"/>
      <c r="C26" s="35"/>
      <c r="D26" s="35"/>
      <c r="E26" s="472"/>
    </row>
    <row r="27" spans="2:7" customFormat="1" ht="14.5">
      <c r="B27" s="445"/>
      <c r="C27" s="35"/>
      <c r="D27" s="35"/>
      <c r="E27" s="472"/>
    </row>
    <row r="28" spans="2:7" customFormat="1" ht="14.5">
      <c r="B28" s="445"/>
      <c r="C28" s="35"/>
      <c r="D28" s="35"/>
      <c r="E28" s="472"/>
    </row>
    <row r="29" spans="2:7" customFormat="1" ht="14.5">
      <c r="B29" s="445"/>
      <c r="C29" s="35"/>
      <c r="D29" s="35"/>
      <c r="E29" s="472"/>
    </row>
    <row r="30" spans="2:7" customFormat="1" ht="14.5"/>
    <row r="31" spans="2:7" customFormat="1" ht="14.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3"/>
  <sheetViews>
    <sheetView topLeftCell="A3" zoomScaleNormal="100" workbookViewId="0">
      <selection activeCell="C8" sqref="C8"/>
    </sheetView>
  </sheetViews>
  <sheetFormatPr defaultColWidth="9.1796875" defaultRowHeight="14"/>
  <cols>
    <col min="1" max="1" width="4.1796875" style="470" customWidth="1"/>
    <col min="2" max="3" width="36.453125" style="470" customWidth="1"/>
    <col min="4" max="4" width="28" style="470" customWidth="1"/>
    <col min="5" max="16384" width="9.1796875" style="470"/>
  </cols>
  <sheetData>
    <row r="1" spans="2:4" ht="18">
      <c r="B1" s="469" t="s">
        <v>158</v>
      </c>
    </row>
    <row r="2" spans="2:4" ht="18">
      <c r="B2" s="469"/>
    </row>
    <row r="3" spans="2:4" ht="97.4" customHeight="1">
      <c r="B3" s="664" t="s">
        <v>159</v>
      </c>
      <c r="C3" s="664"/>
      <c r="D3" s="664"/>
    </row>
    <row r="5" spans="2:4" ht="21" customHeight="1">
      <c r="B5" s="665" t="s">
        <v>160</v>
      </c>
      <c r="C5" s="665"/>
      <c r="D5" s="476"/>
    </row>
    <row r="6" spans="2:4" ht="18" customHeight="1">
      <c r="B6" s="477" t="s">
        <v>161</v>
      </c>
      <c r="C6" s="478" t="s">
        <v>162</v>
      </c>
      <c r="D6" s="474"/>
    </row>
    <row r="7" spans="2:4" ht="18" customHeight="1">
      <c r="B7" s="471" t="s">
        <v>32</v>
      </c>
      <c r="C7" s="497">
        <v>240279.34407298945</v>
      </c>
      <c r="D7" s="475"/>
    </row>
    <row r="8" spans="2:4" ht="18" customHeight="1">
      <c r="B8" s="471" t="s">
        <v>33</v>
      </c>
      <c r="C8" s="497">
        <v>2905579.2327549993</v>
      </c>
      <c r="D8" s="475"/>
    </row>
    <row r="9" spans="2:4" ht="18" customHeight="1">
      <c r="B9" s="471" t="s">
        <v>15</v>
      </c>
      <c r="C9" s="497" t="s">
        <v>0</v>
      </c>
      <c r="D9" s="475"/>
    </row>
    <row r="10" spans="2:4" ht="18" customHeight="1">
      <c r="B10" s="471" t="s">
        <v>17</v>
      </c>
      <c r="C10" s="497" t="s">
        <v>0</v>
      </c>
      <c r="D10" s="475"/>
    </row>
    <row r="11" spans="2:4" ht="18" customHeight="1">
      <c r="B11" s="471" t="s">
        <v>19</v>
      </c>
      <c r="C11" s="497" t="s">
        <v>0</v>
      </c>
      <c r="D11" s="475"/>
    </row>
    <row r="12" spans="2:4" ht="18" customHeight="1">
      <c r="B12" s="471" t="s">
        <v>3</v>
      </c>
      <c r="C12" s="497">
        <v>162.49327200000036</v>
      </c>
      <c r="D12" s="475"/>
    </row>
    <row r="13" spans="2:4">
      <c r="B13" s="471" t="s">
        <v>163</v>
      </c>
      <c r="C13" s="498">
        <v>3146021.070099989</v>
      </c>
      <c r="D13" s="475"/>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zoomScaleNormal="100" workbookViewId="0">
      <selection activeCell="G10" sqref="G10"/>
    </sheetView>
  </sheetViews>
  <sheetFormatPr defaultRowHeight="14.5"/>
  <cols>
    <col min="2" max="2" width="60.81640625" customWidth="1"/>
    <col min="3" max="3" width="13.26953125" bestFit="1" customWidth="1"/>
    <col min="4" max="4" width="12.1796875" bestFit="1" customWidth="1"/>
    <col min="5" max="6" width="10.81640625" customWidth="1"/>
    <col min="7" max="7" width="13.26953125" bestFit="1" customWidth="1"/>
  </cols>
  <sheetData>
    <row r="1" spans="1:7">
      <c r="A1" s="467" t="s">
        <v>164</v>
      </c>
    </row>
    <row r="2" spans="1:7" ht="15" thickBot="1"/>
    <row r="3" spans="1:7">
      <c r="A3" s="479"/>
      <c r="B3" s="480"/>
      <c r="C3" s="450" t="s">
        <v>1</v>
      </c>
      <c r="D3" s="451" t="s">
        <v>165</v>
      </c>
      <c r="E3" s="451" t="s">
        <v>166</v>
      </c>
      <c r="F3" s="451" t="s">
        <v>167</v>
      </c>
      <c r="G3" s="452" t="s">
        <v>168</v>
      </c>
    </row>
    <row r="4" spans="1:7" s="484" customFormat="1">
      <c r="A4" s="481" t="s">
        <v>169</v>
      </c>
      <c r="B4" s="455"/>
      <c r="C4" s="454"/>
      <c r="D4" s="453"/>
      <c r="E4" s="453"/>
      <c r="F4" s="453"/>
      <c r="G4" s="455"/>
    </row>
    <row r="5" spans="1:7" s="484" customFormat="1">
      <c r="A5" s="456">
        <v>1</v>
      </c>
      <c r="B5" s="457" t="s">
        <v>170</v>
      </c>
      <c r="C5" s="499">
        <v>30009307.173785537</v>
      </c>
      <c r="D5" s="500">
        <v>2018698.8010945586</v>
      </c>
      <c r="E5" s="3">
        <v>8697.5085253953548</v>
      </c>
      <c r="F5" s="3">
        <v>0</v>
      </c>
      <c r="G5" s="501">
        <v>32036703.483405489</v>
      </c>
    </row>
    <row r="6" spans="1:7" s="484" customFormat="1">
      <c r="A6" s="456">
        <v>2</v>
      </c>
      <c r="B6" s="457" t="s">
        <v>171</v>
      </c>
      <c r="C6" s="499">
        <v>4943311.5789230401</v>
      </c>
      <c r="D6" s="500">
        <v>778319.51483687735</v>
      </c>
      <c r="E6" s="3">
        <v>16899.466543743692</v>
      </c>
      <c r="F6" s="3">
        <v>0</v>
      </c>
      <c r="G6" s="501">
        <v>5738530.560303661</v>
      </c>
    </row>
    <row r="7" spans="1:7" s="484" customFormat="1">
      <c r="A7" s="456">
        <v>3</v>
      </c>
      <c r="B7" s="457" t="s">
        <v>172</v>
      </c>
      <c r="C7" s="499">
        <v>-3989068.8348924844</v>
      </c>
      <c r="D7" s="500">
        <v>-246095.62149660173</v>
      </c>
      <c r="E7" s="3">
        <v>-924.55847683420234</v>
      </c>
      <c r="F7" s="3">
        <v>0</v>
      </c>
      <c r="G7" s="501">
        <v>-4236089.0148659209</v>
      </c>
    </row>
    <row r="8" spans="1:7" s="484" customFormat="1">
      <c r="A8" s="456">
        <v>4</v>
      </c>
      <c r="B8" s="457" t="s">
        <v>173</v>
      </c>
      <c r="C8" s="499">
        <v>11206872.125972468</v>
      </c>
      <c r="D8" s="500">
        <v>690889.18355529103</v>
      </c>
      <c r="E8" s="3">
        <v>2885.3965413511219</v>
      </c>
      <c r="F8" s="3">
        <v>0</v>
      </c>
      <c r="G8" s="501">
        <v>11900646.70606911</v>
      </c>
    </row>
    <row r="9" spans="1:7" s="484" customFormat="1">
      <c r="A9" s="456">
        <v>5</v>
      </c>
      <c r="B9" s="457" t="s">
        <v>174</v>
      </c>
      <c r="C9" s="499">
        <v>22780722.314308777</v>
      </c>
      <c r="D9" s="500">
        <v>1535128.0071093275</v>
      </c>
      <c r="E9" s="3">
        <v>6491.3574884382788</v>
      </c>
      <c r="F9" s="3">
        <v>0</v>
      </c>
      <c r="G9" s="501">
        <v>24322341.678906545</v>
      </c>
    </row>
    <row r="10" spans="1:7" s="484" customFormat="1">
      <c r="A10" s="456">
        <v>6</v>
      </c>
      <c r="B10" s="457" t="s">
        <v>175</v>
      </c>
      <c r="C10" s="499">
        <v>3096354.9917816068</v>
      </c>
      <c r="D10" s="500">
        <v>255092.26944348347</v>
      </c>
      <c r="E10" s="3">
        <v>2467.2416592304844</v>
      </c>
      <c r="F10" s="3">
        <v>0</v>
      </c>
      <c r="G10" s="501">
        <v>3353914.5028843209</v>
      </c>
    </row>
    <row r="11" spans="1:7" s="484" customFormat="1">
      <c r="A11" s="456">
        <v>7</v>
      </c>
      <c r="B11" s="457" t="s">
        <v>176</v>
      </c>
      <c r="C11" s="499">
        <v>0</v>
      </c>
      <c r="D11" s="500">
        <v>0</v>
      </c>
      <c r="E11" s="3">
        <v>0</v>
      </c>
      <c r="F11" s="3">
        <v>0</v>
      </c>
      <c r="G11" s="501">
        <v>0</v>
      </c>
    </row>
    <row r="12" spans="1:7" s="484" customFormat="1">
      <c r="A12" s="456">
        <v>8</v>
      </c>
      <c r="B12" s="457" t="s">
        <v>177</v>
      </c>
      <c r="C12" s="499">
        <v>58192873.272599354</v>
      </c>
      <c r="D12" s="500">
        <v>5376716.1016085278</v>
      </c>
      <c r="E12" s="3">
        <v>30757.465255879331</v>
      </c>
      <c r="F12" s="3">
        <v>0</v>
      </c>
      <c r="G12" s="501">
        <v>63600346.839463763</v>
      </c>
    </row>
    <row r="13" spans="1:7" s="484" customFormat="1">
      <c r="A13" s="456"/>
      <c r="B13" s="458" t="s">
        <v>178</v>
      </c>
      <c r="C13" s="502">
        <v>126240372.62247829</v>
      </c>
      <c r="D13" s="503">
        <v>10408748.256151464</v>
      </c>
      <c r="E13" s="503">
        <v>67273.877537204069</v>
      </c>
      <c r="F13" s="503">
        <v>0</v>
      </c>
      <c r="G13" s="504">
        <v>136716394.75616693</v>
      </c>
    </row>
    <row r="14" spans="1:7" s="484" customFormat="1">
      <c r="A14" s="456">
        <v>9</v>
      </c>
      <c r="B14" s="457" t="s">
        <v>179</v>
      </c>
      <c r="C14" s="499">
        <v>1894903.8430411108</v>
      </c>
      <c r="D14" s="3">
        <v>2156847.0814460507</v>
      </c>
      <c r="E14" s="3">
        <v>0</v>
      </c>
      <c r="F14" s="3">
        <v>0</v>
      </c>
      <c r="G14" s="501">
        <v>4051750.9244871615</v>
      </c>
    </row>
    <row r="15" spans="1:7" s="484" customFormat="1">
      <c r="A15" s="456">
        <v>10</v>
      </c>
      <c r="B15" s="457" t="s">
        <v>180</v>
      </c>
      <c r="C15" s="499">
        <v>5235000</v>
      </c>
      <c r="D15" s="3">
        <v>2425000</v>
      </c>
      <c r="E15" s="3">
        <v>316000</v>
      </c>
      <c r="F15" s="3">
        <v>0</v>
      </c>
      <c r="G15" s="501">
        <v>7976000</v>
      </c>
    </row>
    <row r="16" spans="1:7" s="484" customFormat="1">
      <c r="A16" s="456">
        <v>11</v>
      </c>
      <c r="B16" s="457" t="s">
        <v>181</v>
      </c>
      <c r="C16" s="499">
        <v>6632000</v>
      </c>
      <c r="D16" s="3">
        <v>1023000</v>
      </c>
      <c r="E16" s="3">
        <v>20000</v>
      </c>
      <c r="F16" s="3">
        <v>0</v>
      </c>
      <c r="G16" s="501">
        <v>7675000</v>
      </c>
    </row>
    <row r="17" spans="1:7" s="484" customFormat="1">
      <c r="A17" s="456"/>
      <c r="B17" s="457" t="s">
        <v>182</v>
      </c>
      <c r="C17" s="505">
        <v>13761903.843041111</v>
      </c>
      <c r="D17" s="506">
        <v>5604847.0814460507</v>
      </c>
      <c r="E17" s="506">
        <v>336000</v>
      </c>
      <c r="F17" s="506">
        <v>0</v>
      </c>
      <c r="G17" s="507">
        <v>19702750.924487162</v>
      </c>
    </row>
    <row r="18" spans="1:7" s="484" customFormat="1">
      <c r="A18" s="456"/>
      <c r="B18" s="458" t="s">
        <v>183</v>
      </c>
      <c r="C18" s="508">
        <v>9.1731764777817002</v>
      </c>
      <c r="D18" s="509">
        <v>1.8570976344043282</v>
      </c>
      <c r="E18" s="509">
        <v>0.20021987362263116</v>
      </c>
      <c r="F18" s="509">
        <v>0</v>
      </c>
      <c r="G18" s="510">
        <v>6.9389495548183451</v>
      </c>
    </row>
    <row r="19" spans="1:7" s="484" customFormat="1">
      <c r="A19" s="456"/>
      <c r="B19" s="457"/>
      <c r="C19" s="456"/>
      <c r="D19"/>
      <c r="E19"/>
      <c r="F19"/>
      <c r="G19" s="457"/>
    </row>
    <row r="20" spans="1:7" s="484" customFormat="1">
      <c r="A20" s="481" t="s">
        <v>184</v>
      </c>
      <c r="B20" s="455"/>
      <c r="C20" s="454"/>
      <c r="D20" s="453"/>
      <c r="E20" s="453"/>
      <c r="F20" s="453"/>
      <c r="G20" s="455"/>
    </row>
    <row r="21" spans="1:7" s="484" customFormat="1">
      <c r="A21" s="456">
        <v>12</v>
      </c>
      <c r="B21" s="457" t="s">
        <v>185</v>
      </c>
      <c r="C21" s="499">
        <v>104128047.66606177</v>
      </c>
      <c r="D21" s="3">
        <v>7627134.3162552314</v>
      </c>
      <c r="E21" s="3">
        <v>33840.310214263387</v>
      </c>
      <c r="F21" s="3">
        <v>0</v>
      </c>
      <c r="G21" s="501">
        <v>111789022.29253127</v>
      </c>
    </row>
    <row r="22" spans="1:7" s="484" customFormat="1">
      <c r="A22" s="456">
        <v>13</v>
      </c>
      <c r="B22" s="457" t="s">
        <v>186</v>
      </c>
      <c r="C22" s="499">
        <v>169000</v>
      </c>
      <c r="D22" s="3">
        <v>3000</v>
      </c>
      <c r="E22" s="3">
        <v>0</v>
      </c>
      <c r="F22" s="3">
        <v>0</v>
      </c>
      <c r="G22" s="501">
        <v>172000</v>
      </c>
    </row>
    <row r="23" spans="1:7" s="484" customFormat="1">
      <c r="A23" s="456"/>
      <c r="B23" s="458" t="s">
        <v>187</v>
      </c>
      <c r="C23" s="508">
        <v>58.540726524694222</v>
      </c>
      <c r="D23" s="509">
        <v>4.0119368640885593</v>
      </c>
      <c r="E23" s="509">
        <v>0</v>
      </c>
      <c r="F23" s="509">
        <v>0</v>
      </c>
      <c r="G23" s="510">
        <v>29.526993273327591</v>
      </c>
    </row>
    <row r="24" spans="1:7" s="484" customFormat="1">
      <c r="A24" s="456"/>
      <c r="B24" s="457"/>
      <c r="C24" s="456"/>
      <c r="D24"/>
      <c r="E24"/>
      <c r="F24"/>
      <c r="G24" s="457"/>
    </row>
    <row r="25" spans="1:7" s="484" customFormat="1">
      <c r="A25" s="481" t="s">
        <v>188</v>
      </c>
      <c r="B25" s="455"/>
      <c r="C25" s="454"/>
      <c r="D25" s="453"/>
      <c r="E25" s="453"/>
      <c r="F25" s="453"/>
      <c r="G25" s="455"/>
    </row>
    <row r="26" spans="1:7" s="484" customFormat="1">
      <c r="A26" s="456"/>
      <c r="B26" s="458" t="s">
        <v>189</v>
      </c>
      <c r="C26" s="508">
        <v>10.488565355805774</v>
      </c>
      <c r="D26" s="509">
        <v>3.0161542324402966</v>
      </c>
      <c r="E26" s="509">
        <v>0.20021987362263116</v>
      </c>
      <c r="F26" s="509">
        <v>0</v>
      </c>
      <c r="G26" s="510">
        <v>8.6403586397122503</v>
      </c>
    </row>
    <row r="27" spans="1:7" s="484" customFormat="1">
      <c r="A27" s="456"/>
      <c r="B27" s="457"/>
      <c r="C27" s="456"/>
      <c r="D27"/>
      <c r="E27"/>
      <c r="F27"/>
      <c r="G27" s="457"/>
    </row>
    <row r="28" spans="1:7" s="484" customFormat="1">
      <c r="A28" s="481" t="s">
        <v>190</v>
      </c>
      <c r="B28" s="455"/>
      <c r="C28" s="454"/>
      <c r="D28" s="453"/>
      <c r="E28" s="453"/>
      <c r="F28" s="453"/>
      <c r="G28" s="455"/>
    </row>
    <row r="29" spans="1:7" s="484" customFormat="1">
      <c r="A29" s="456">
        <v>14</v>
      </c>
      <c r="B29" s="457" t="s">
        <v>191</v>
      </c>
      <c r="C29" s="499">
        <v>14856780.017581297</v>
      </c>
      <c r="D29" s="3">
        <v>758276.57788436697</v>
      </c>
      <c r="E29" s="3">
        <v>2774.2637374654851</v>
      </c>
      <c r="F29" s="3">
        <v>0</v>
      </c>
      <c r="G29" s="501">
        <v>15617830.85920313</v>
      </c>
    </row>
    <row r="30" spans="1:7" s="484" customFormat="1">
      <c r="A30" s="456">
        <v>15</v>
      </c>
      <c r="B30" s="457" t="s">
        <v>192</v>
      </c>
      <c r="C30" s="499">
        <v>138514972.45352539</v>
      </c>
      <c r="D30" s="3">
        <v>9830519.3227468878</v>
      </c>
      <c r="E30" s="3">
        <v>41697.781523355399</v>
      </c>
      <c r="F30" s="3">
        <v>0</v>
      </c>
      <c r="G30" s="501">
        <v>148387189.55779564</v>
      </c>
    </row>
    <row r="31" spans="1:7" s="484" customFormat="1">
      <c r="A31" s="456"/>
      <c r="B31" s="458" t="s">
        <v>193</v>
      </c>
      <c r="C31" s="508">
        <v>0.9372051893163017</v>
      </c>
      <c r="D31" s="509">
        <v>0.84079423164414469</v>
      </c>
      <c r="E31" s="509">
        <v>0.18546082265070982</v>
      </c>
      <c r="F31" s="509">
        <v>0</v>
      </c>
      <c r="G31" s="510">
        <v>0.92767827639437872</v>
      </c>
    </row>
    <row r="32" spans="1:7" s="484" customFormat="1">
      <c r="A32" s="456"/>
      <c r="B32" s="457"/>
      <c r="C32" s="456"/>
      <c r="D32"/>
      <c r="E32"/>
      <c r="F32"/>
      <c r="G32" s="457"/>
    </row>
    <row r="33" spans="1:7" s="484" customFormat="1">
      <c r="A33" s="481" t="s">
        <v>194</v>
      </c>
      <c r="B33" s="455"/>
      <c r="C33" s="454"/>
      <c r="D33" s="453"/>
      <c r="E33" s="453"/>
      <c r="F33" s="453"/>
      <c r="G33" s="455"/>
    </row>
    <row r="34" spans="1:7" s="484" customFormat="1">
      <c r="A34" s="456">
        <v>16</v>
      </c>
      <c r="B34" s="457" t="s">
        <v>170</v>
      </c>
      <c r="C34" s="499">
        <v>32394905.315711472</v>
      </c>
      <c r="D34" s="3">
        <v>2191525.831564866</v>
      </c>
      <c r="E34" s="3">
        <v>9452.9273408477329</v>
      </c>
      <c r="F34" s="3">
        <v>0</v>
      </c>
      <c r="G34" s="501">
        <v>34595884.074617192</v>
      </c>
    </row>
    <row r="35" spans="1:7" s="484" customFormat="1">
      <c r="A35" s="456">
        <v>17</v>
      </c>
      <c r="B35" s="457" t="s">
        <v>171</v>
      </c>
      <c r="C35" s="499">
        <v>5315084.7228922574</v>
      </c>
      <c r="D35" s="3">
        <v>842383.47029547265</v>
      </c>
      <c r="E35" s="3">
        <v>18306.344281397862</v>
      </c>
      <c r="F35" s="3">
        <v>0</v>
      </c>
      <c r="G35" s="501">
        <v>6175774.5374691281</v>
      </c>
    </row>
    <row r="36" spans="1:7" s="484" customFormat="1">
      <c r="A36" s="456">
        <v>18</v>
      </c>
      <c r="B36" s="457" t="s">
        <v>172</v>
      </c>
      <c r="C36" s="499">
        <v>-4351853.6818704475</v>
      </c>
      <c r="D36" s="3">
        <v>-267657.29767587659</v>
      </c>
      <c r="E36" s="3">
        <v>-1009.9418948562683</v>
      </c>
      <c r="F36" s="3">
        <v>0</v>
      </c>
      <c r="G36" s="501">
        <v>-4620520.9214411806</v>
      </c>
    </row>
    <row r="37" spans="1:7" s="484" customFormat="1">
      <c r="A37" s="456">
        <v>19</v>
      </c>
      <c r="B37" s="457" t="s">
        <v>195</v>
      </c>
      <c r="C37" s="499">
        <v>10954073.021265937</v>
      </c>
      <c r="D37" s="3">
        <v>735946.89068509394</v>
      </c>
      <c r="E37" s="3">
        <v>3109.9754991786417</v>
      </c>
      <c r="F37" s="3">
        <v>0</v>
      </c>
      <c r="G37" s="501">
        <v>11693129.887450211</v>
      </c>
    </row>
    <row r="38" spans="1:7" s="484" customFormat="1">
      <c r="A38" s="456">
        <v>20</v>
      </c>
      <c r="B38" s="457" t="s">
        <v>196</v>
      </c>
      <c r="C38" s="499">
        <v>-1014988.9060763642</v>
      </c>
      <c r="D38" s="3">
        <v>-62812.842403315219</v>
      </c>
      <c r="E38" s="3">
        <v>-215.03553011250108</v>
      </c>
      <c r="F38" s="3">
        <v>0</v>
      </c>
      <c r="G38" s="501">
        <v>-1078016.7840097919</v>
      </c>
    </row>
    <row r="39" spans="1:7" s="484" customFormat="1">
      <c r="A39" s="456">
        <v>21</v>
      </c>
      <c r="B39" s="457" t="s">
        <v>197</v>
      </c>
      <c r="C39" s="499">
        <v>24502531.554280426</v>
      </c>
      <c r="D39" s="3">
        <v>1660238.8589920157</v>
      </c>
      <c r="E39" s="3">
        <v>7028.4708475410262</v>
      </c>
      <c r="F39" s="3">
        <v>0</v>
      </c>
      <c r="G39" s="501">
        <v>26169798.88411998</v>
      </c>
    </row>
    <row r="40" spans="1:7" s="484" customFormat="1">
      <c r="A40" s="456">
        <v>22</v>
      </c>
      <c r="B40" s="457" t="s">
        <v>176</v>
      </c>
      <c r="C40" s="499">
        <v>3526570.2374529187</v>
      </c>
      <c r="D40" s="3">
        <v>289639.36954032612</v>
      </c>
      <c r="E40" s="3">
        <v>2730.1086632787278</v>
      </c>
      <c r="F40" s="3">
        <v>0</v>
      </c>
      <c r="G40" s="501">
        <v>3818939.7156565236</v>
      </c>
    </row>
    <row r="41" spans="1:7">
      <c r="A41" s="456">
        <v>23</v>
      </c>
      <c r="B41" s="457" t="s">
        <v>198</v>
      </c>
      <c r="C41" s="499">
        <v>62599477.226929426</v>
      </c>
      <c r="D41" s="3">
        <v>5816443.4173627263</v>
      </c>
      <c r="E41" s="3">
        <v>33325.007555493881</v>
      </c>
      <c r="F41" s="3">
        <v>0</v>
      </c>
      <c r="G41" s="501">
        <v>68449245.651847646</v>
      </c>
    </row>
    <row r="42" spans="1:7">
      <c r="A42" s="456">
        <v>24</v>
      </c>
      <c r="B42" s="457" t="s">
        <v>199</v>
      </c>
      <c r="C42" s="499">
        <v>36547230.430583917</v>
      </c>
      <c r="D42" s="3">
        <v>2506148.6027815766</v>
      </c>
      <c r="E42" s="3">
        <v>10804.343694275036</v>
      </c>
      <c r="F42" s="3">
        <v>0</v>
      </c>
      <c r="G42" s="501">
        <v>39064183.377059773</v>
      </c>
    </row>
    <row r="43" spans="1:7">
      <c r="A43" s="456">
        <v>25</v>
      </c>
      <c r="B43" s="457" t="s">
        <v>200</v>
      </c>
      <c r="C43" s="499">
        <v>42897058.005724177</v>
      </c>
      <c r="D43" s="3">
        <v>2932843.5405349485</v>
      </c>
      <c r="E43" s="3">
        <v>12483.604460654778</v>
      </c>
      <c r="F43" s="3">
        <v>0</v>
      </c>
      <c r="G43" s="501">
        <v>45842385.150719784</v>
      </c>
    </row>
    <row r="44" spans="1:7">
      <c r="A44" s="456"/>
      <c r="B44" s="458" t="s">
        <v>201</v>
      </c>
      <c r="C44" s="499">
        <v>5617291.1430088803</v>
      </c>
      <c r="D44" s="3">
        <v>486921.16864957032</v>
      </c>
      <c r="E44" s="3">
        <v>3323.3089175369264</v>
      </c>
      <c r="F44" s="3">
        <v>0</v>
      </c>
      <c r="G44" s="501">
        <v>6107535.6205759877</v>
      </c>
    </row>
    <row r="45" spans="1:7">
      <c r="A45" s="456">
        <v>26</v>
      </c>
      <c r="B45" s="457" t="s">
        <v>179</v>
      </c>
      <c r="C45" s="511">
        <v>218987379.0699026</v>
      </c>
      <c r="D45" s="512">
        <v>17131621.010327406</v>
      </c>
      <c r="E45" s="512">
        <v>99339.113835235854</v>
      </c>
      <c r="F45" s="512">
        <v>0</v>
      </c>
      <c r="G45" s="513">
        <v>236218339.19406524</v>
      </c>
    </row>
    <row r="46" spans="1:7">
      <c r="A46" s="456">
        <v>27</v>
      </c>
      <c r="B46" s="457" t="s">
        <v>180</v>
      </c>
      <c r="C46" s="499">
        <v>8526903.8430411108</v>
      </c>
      <c r="D46" s="3">
        <v>3179847.0814460507</v>
      </c>
      <c r="E46" s="3">
        <v>20000</v>
      </c>
      <c r="F46" s="3">
        <v>0</v>
      </c>
      <c r="G46" s="501">
        <v>11726750.924487162</v>
      </c>
    </row>
    <row r="47" spans="1:7">
      <c r="A47" s="456">
        <v>28</v>
      </c>
      <c r="B47" s="459" t="s">
        <v>181</v>
      </c>
      <c r="C47" s="499">
        <v>5235000</v>
      </c>
      <c r="D47" s="3">
        <v>2425000</v>
      </c>
      <c r="E47" s="3">
        <v>316000</v>
      </c>
      <c r="F47" s="3">
        <v>0</v>
      </c>
      <c r="G47" s="501">
        <v>7976000</v>
      </c>
    </row>
    <row r="48" spans="1:7">
      <c r="A48" s="456"/>
      <c r="B48" s="460" t="s">
        <v>202</v>
      </c>
      <c r="C48" s="499">
        <v>13761903.843041111</v>
      </c>
      <c r="D48" s="3">
        <v>5604847.0814460507</v>
      </c>
      <c r="E48" s="3">
        <v>336000</v>
      </c>
      <c r="F48" s="3">
        <v>0</v>
      </c>
      <c r="G48" s="501">
        <v>19702750.924487162</v>
      </c>
    </row>
    <row r="49" spans="1:7" ht="15" thickBot="1">
      <c r="A49" s="482"/>
      <c r="B49" s="462" t="s">
        <v>203</v>
      </c>
      <c r="C49" s="508">
        <v>15.912578780343424</v>
      </c>
      <c r="D49" s="509">
        <v>3.056572420510614</v>
      </c>
      <c r="E49" s="509">
        <v>0.29565212450963052</v>
      </c>
      <c r="F49" s="509">
        <v>0</v>
      </c>
      <c r="G49" s="510">
        <v>11.989104470710538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sheetData>
    <row r="2" spans="2:2">
      <c r="B2" s="461"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documentManagement/types"/>
    <ds:schemaRef ds:uri="39c968e2-ee87-41b9-8fa8-4cd604c6e882"/>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ba291332-5843-45d8-bfc3-9844fb3e26d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0F3F62DB-D234-4A01-9D7D-D86DD32F9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8</vt:lpstr>
      <vt:lpstr>Qtr Electric Master</vt:lpstr>
      <vt:lpstr>Qtr Electric LMI</vt:lpstr>
      <vt:lpstr>Qtr Electric Business</vt:lpstr>
      <vt:lpstr>AP F - Secondary Metrics</vt:lpstr>
      <vt:lpstr>AP G - Transfer</vt:lpstr>
      <vt:lpstr>AP H - CostTest</vt:lpstr>
      <vt:lpstr>AP I - Program Changes</vt:lpstr>
      <vt:lpstr>'Qtr Electric Business'!Print_Area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2023-05-10T13:38:02Z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